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2021" sheetId="1" r:id="rId1"/>
  </sheets>
  <definedNames>
    <definedName name="_xlnm.Print_Titles" localSheetId="0">'2021'!$9:$9</definedName>
    <definedName name="_xlnm.Print_Area" localSheetId="0">'2021'!$A$1:$D$130</definedName>
  </definedNames>
  <calcPr fullCalcOnLoad="1"/>
</workbook>
</file>

<file path=xl/sharedStrings.xml><?xml version="1.0" encoding="utf-8"?>
<sst xmlns="http://schemas.openxmlformats.org/spreadsheetml/2006/main" count="245" uniqueCount="218">
  <si>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</si>
  <si>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</si>
  <si>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</si>
  <si>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</si>
  <si>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000 1 05 02000 02 0000 110</t>
  </si>
  <si>
    <t>НАЛОГОВЫЕ ДОХОДЫ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</si>
  <si>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</si>
  <si>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</si>
  <si>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</si>
  <si>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</si>
  <si>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</si>
  <si>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</si>
  <si>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</si>
  <si>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</si>
  <si>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</si>
  <si>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</si>
  <si>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</si>
  <si>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</si>
  <si>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</si>
  <si>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</si>
  <si>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</si>
  <si>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</si>
  <si>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</si>
  <si>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</si>
  <si>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</si>
  <si>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</si>
  <si>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</si>
  <si>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</si>
  <si>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</si>
  <si>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</si>
  <si>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</si>
  <si>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</si>
  <si>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</si>
  <si>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</si>
  <si>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</si>
  <si>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</si>
  <si>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</si>
  <si>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</si>
  <si>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</si>
  <si>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</si>
  <si>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</si>
  <si>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</si>
  <si>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</si>
  <si>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</si>
  <si>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</si>
  <si>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</si>
  <si>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</si>
  <si>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</si>
  <si>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</si>
  <si>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</si>
  <si>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</si>
  <si>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</si>
  <si>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</si>
  <si>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</si>
  <si>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</si>
  <si>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</si>
  <si>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</si>
  <si>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</si>
  <si>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</si>
  <si>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</si>
  <si>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</si>
  <si>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</si>
  <si>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</si>
  <si>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</si>
  <si>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</si>
  <si>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</si>
  <si>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</si>
  <si>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</si>
  <si>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</si>
  <si>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</si>
  <si>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</si>
  <si>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</si>
  <si>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</si>
  <si>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</si>
  <si>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</si>
  <si>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</si>
  <si>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</si>
  <si>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</si>
  <si>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</si>
  <si>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</si>
  <si>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</si>
  <si>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</si>
  <si>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</si>
  <si>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</si>
  <si>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</si>
  <si>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</si>
  <si>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</si>
  <si>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</si>
  <si>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</si>
  <si>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</si>
  <si>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</si>
  <si>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</si>
  <si>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</si>
  <si>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</si>
  <si>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</si>
  <si>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</si>
  <si>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</si>
  <si>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</si>
  <si>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</si>
  <si>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</si>
  <si>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</si>
  <si>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</si>
  <si>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</si>
  <si>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</si>
  <si>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</si>
  <si>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</si>
  <si>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</si>
  <si>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</si>
  <si>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</si>
  <si>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</si>
  <si>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</si>
  <si>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</si>
  <si>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</si>
  <si>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</si>
  <si>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</si>
  <si>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</si>
  <si>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</si>
  <si>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</si>
  <si>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</si>
  <si>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</si>
  <si>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</si>
  <si>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</si>
  <si>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</si>
  <si>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</si>
  <si>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</si>
  <si>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</si>
  <si>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</si>
  <si>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</si>
  <si>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</si>
  <si>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</si>
  <si>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</si>
  <si>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</si>
  <si>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</si>
  <si>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</si>
  <si>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</si>
  <si>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</si>
  <si>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</si>
  <si>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</si>
  <si>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</si>
  <si>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</si>
  <si>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</si>
  <si>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</si>
  <si>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</si>
  <si>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</si>
  <si>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</si>
  <si>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</si>
  <si>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</si>
  <si>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</si>
  <si>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</si>
  <si>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</si>
  <si>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</si>
  <si>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</si>
  <si>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</si>
  <si>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</si>
  <si>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</si>
  <si>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</si>
  <si>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</si>
  <si>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</si>
  <si>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000 2 02 35469 04 0000 150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</si>
  <si>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</si>
  <si>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</si>
  <si>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000 2 02 35469 00 0000 150</t>
  </si>
  <si>
    <t xml:space="preserve"> Приложение 3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</si>
  <si>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</si>
  <si>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</si>
  <si>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</si>
  <si>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</si>
  <si>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</si>
  <si>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</si>
  <si>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</si>
  <si>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</si>
  <si>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</si>
  <si>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</si>
  <si>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</si>
  <si>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</si>
  <si>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</si>
  <si>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</si>
  <si>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</si>
  <si>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</si>
  <si>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</si>
  <si>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</si>
  <si>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</si>
  <si>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000 2 02 15002 04 0000 150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</si>
  <si>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</si>
  <si>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</si>
  <si>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</si>
  <si>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"О бюджете ЗАТО Видяево на 2021 год и на плановый период 2022 и 2023 годов"</t>
  </si>
  <si>
    <t>Объем поступлений доходов в бюджет ЗАТО Видяево на 2021 год</t>
  </si>
  <si>
    <t xml:space="preserve">000 1 12 01041 01 0000 120 </t>
  </si>
  <si>
    <t xml:space="preserve">Плата за размещение отходов производства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</si>
  <si>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</si>
  <si>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</si>
  <si>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</si>
  <si>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</si>
  <si>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</si>
  <si>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</si>
  <si>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</si>
  <si>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</si>
  <si>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</si>
  <si>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</si>
  <si>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</si>
  <si>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</si>
  <si>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</si>
  <si>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Субвенция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</si>
  <si>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</si>
  <si>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</si>
  <si>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</si>
  <si>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</si>
  <si>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</si>
  <si>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</si>
  <si>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</si>
  <si>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областного бюджета)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</si>
  <si>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</si>
  <si>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</si>
  <si>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</si>
  <si>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</si>
  <si>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к  решению Совета депутатов ЗАТО Видяево</t>
  </si>
  <si>
    <r>
      <t xml:space="preserve">от </t>
    </r>
    <r>
      <rPr>
        <u val="single"/>
        <sz val="12"/>
        <rFont val="Times New Roman"/>
        <family val="1"/>
      </rPr>
      <t>23.12.2020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292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</si>
</sst>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>
      <alignment horizontal="left" wrapText="1" indent="2"/>
      <protection/>
    </xf>
    <xf numFmtId="49" fontId="43" fillId="0" borderId="2">
      <alignment horizontal="center"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4" fillId="25" borderId="3" applyNumberFormat="0" applyAlignment="0" applyProtection="0"/>
    <xf numFmtId="0" fontId="45" fillId="26" borderId="4" applyNumberFormat="0" applyAlignment="0" applyProtection="0"/>
    <xf numFmtId="0" fontId="46" fillId="26" borderId="3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3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6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left"/>
    </xf>
    <xf numFmtId="0" fontId="6" fillId="33" borderId="13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5" fillId="34" borderId="13" xfId="0" applyNumberFormat="1" applyFont="1" applyFill="1" applyBorder="1" applyAlignment="1">
      <alignment horizontal="left" wrapText="1"/>
    </xf>
    <xf numFmtId="0" fontId="5" fillId="34" borderId="13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4" fontId="5" fillId="34" borderId="13" xfId="0" applyNumberFormat="1" applyFont="1" applyFill="1" applyBorder="1" applyAlignment="1">
      <alignment horizontal="center"/>
    </xf>
    <xf numFmtId="4" fontId="6" fillId="34" borderId="13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10" fillId="32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5" fillId="34" borderId="13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61" fillId="0" borderId="13" xfId="34" applyNumberFormat="1" applyFont="1" applyBorder="1" applyProtection="1">
      <alignment horizontal="center"/>
      <protection/>
    </xf>
    <xf numFmtId="0" fontId="62" fillId="0" borderId="13" xfId="33" applyNumberFormat="1" applyFont="1" applyBorder="1" applyAlignment="1" applyProtection="1">
      <alignment horizontal="left" vertical="top" wrapText="1"/>
      <protection/>
    </xf>
    <xf numFmtId="0" fontId="63" fillId="0" borderId="13" xfId="33" applyNumberFormat="1" applyFont="1" applyBorder="1" applyAlignment="1" applyProtection="1">
      <alignment horizontal="left" vertical="top" wrapText="1"/>
      <protection/>
    </xf>
    <xf numFmtId="49" fontId="64" fillId="0" borderId="13" xfId="34" applyNumberFormat="1" applyFont="1" applyBorder="1" applyProtection="1">
      <alignment horizontal="center"/>
      <protection/>
    </xf>
    <xf numFmtId="4" fontId="0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65" fillId="34" borderId="0" xfId="0" applyFont="1" applyFill="1" applyAlignment="1">
      <alignment horizontal="center"/>
    </xf>
    <xf numFmtId="0" fontId="65" fillId="34" borderId="13" xfId="0" applyFont="1" applyFill="1" applyBorder="1" applyAlignment="1">
      <alignment horizontal="center"/>
    </xf>
    <xf numFmtId="0" fontId="66" fillId="34" borderId="0" xfId="0" applyFont="1" applyFill="1" applyAlignment="1">
      <alignment horizontal="center"/>
    </xf>
    <xf numFmtId="0" fontId="67" fillId="34" borderId="0" xfId="0" applyFont="1" applyFill="1" applyAlignment="1">
      <alignment horizontal="center"/>
    </xf>
    <xf numFmtId="4" fontId="5" fillId="34" borderId="1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4" fontId="6" fillId="33" borderId="0" xfId="0" applyNumberFormat="1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7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66.00390625" style="17" customWidth="1"/>
    <col min="2" max="2" width="30.00390625" style="44" customWidth="1"/>
    <col min="3" max="3" width="19.375" style="51" customWidth="1"/>
    <col min="4" max="4" width="0.12890625" style="49" customWidth="1"/>
    <col min="5" max="5" width="15.75390625" style="2" customWidth="1"/>
  </cols>
  <sheetData>
    <row r="1" spans="1:3" ht="15.75">
      <c r="A1" s="16" t="s">
        <v>59</v>
      </c>
      <c r="B1" s="58" t="s">
        <v>162</v>
      </c>
      <c r="C1" s="57"/>
    </row>
    <row r="2" spans="1:3" ht="18" customHeight="1">
      <c r="A2" s="59" t="s">
        <v>216</v>
      </c>
      <c r="B2" s="59"/>
      <c r="C2" s="57"/>
    </row>
    <row r="3" spans="1:3" ht="18.75" customHeight="1">
      <c r="A3" s="60" t="s">
        <v>186</v>
      </c>
      <c r="B3" s="60"/>
      <c r="C3" s="57"/>
    </row>
    <row r="4" spans="2:3" ht="15.75">
      <c r="B4" s="61" t="s">
        <v>217</v>
      </c>
      <c r="C4" s="57"/>
    </row>
    <row r="5" spans="1:2" ht="15.75">
      <c r="A5" s="16"/>
      <c r="B5" s="22"/>
    </row>
    <row r="6" spans="1:3" ht="18.75">
      <c r="A6" s="56" t="s">
        <v>187</v>
      </c>
      <c r="B6" s="56"/>
      <c r="C6" s="57"/>
    </row>
    <row r="7" spans="1:2" ht="15.75">
      <c r="A7" s="16"/>
      <c r="B7" s="23"/>
    </row>
    <row r="8" spans="1:2" ht="0.75" customHeight="1" thickBot="1">
      <c r="A8" s="16"/>
      <c r="B8" s="22"/>
    </row>
    <row r="9" spans="1:3" ht="27" thickBot="1">
      <c r="A9" s="18" t="s">
        <v>18</v>
      </c>
      <c r="B9" s="13" t="s">
        <v>17</v>
      </c>
      <c r="C9" s="34">
        <v>2021</v>
      </c>
    </row>
    <row r="10" spans="1:5" ht="15.75">
      <c r="A10" s="27" t="s">
        <v>36</v>
      </c>
      <c r="B10" s="15"/>
      <c r="C10" s="52"/>
      <c r="E10"/>
    </row>
    <row r="11" spans="1:4" s="2" customFormat="1" ht="15.75">
      <c r="A11" s="27" t="s">
        <v>8</v>
      </c>
      <c r="B11" s="14" t="s">
        <v>13</v>
      </c>
      <c r="C11" s="55">
        <f>C12+C45</f>
        <v>86556261.14</v>
      </c>
      <c r="D11" s="26"/>
    </row>
    <row r="12" spans="1:4" s="2" customFormat="1" ht="15.75">
      <c r="A12" s="27" t="s">
        <v>5</v>
      </c>
      <c r="B12" s="14"/>
      <c r="C12" s="55">
        <f>C13+C26+C42+C36+C18</f>
        <v>74005031.9</v>
      </c>
      <c r="D12" s="49"/>
    </row>
    <row r="13" spans="1:5" ht="15.75">
      <c r="A13" s="28" t="s">
        <v>21</v>
      </c>
      <c r="B13" s="14" t="s">
        <v>22</v>
      </c>
      <c r="C13" s="35">
        <f>C14</f>
        <v>69419245</v>
      </c>
      <c r="E13"/>
    </row>
    <row r="14" spans="1:4" s="1" customFormat="1" ht="15.75">
      <c r="A14" s="28" t="s">
        <v>19</v>
      </c>
      <c r="B14" s="32" t="s">
        <v>23</v>
      </c>
      <c r="C14" s="35">
        <f>C15+C16+C17</f>
        <v>69419245</v>
      </c>
      <c r="D14" s="37"/>
    </row>
    <row r="15" spans="1:5" ht="78.75">
      <c r="A15" s="29" t="s">
        <v>75</v>
      </c>
      <c r="B15" s="33" t="s">
        <v>41</v>
      </c>
      <c r="C15" s="36">
        <v>69247235</v>
      </c>
      <c r="E15"/>
    </row>
    <row r="16" spans="1:5" ht="110.25">
      <c r="A16" s="29" t="s">
        <v>76</v>
      </c>
      <c r="B16" s="33" t="s">
        <v>39</v>
      </c>
      <c r="C16" s="36">
        <v>27810</v>
      </c>
      <c r="E16"/>
    </row>
    <row r="17" spans="1:5" ht="47.25">
      <c r="A17" s="29" t="s">
        <v>77</v>
      </c>
      <c r="B17" s="33" t="s">
        <v>47</v>
      </c>
      <c r="C17" s="36">
        <v>144200</v>
      </c>
      <c r="E17"/>
    </row>
    <row r="18" spans="1:5" ht="47.25">
      <c r="A18" s="27" t="s">
        <v>90</v>
      </c>
      <c r="B18" s="14" t="s">
        <v>91</v>
      </c>
      <c r="C18" s="35">
        <f>C19</f>
        <v>2430850</v>
      </c>
      <c r="E18"/>
    </row>
    <row r="19" spans="1:5" ht="31.5">
      <c r="A19" s="29" t="s">
        <v>119</v>
      </c>
      <c r="B19" s="15" t="s">
        <v>92</v>
      </c>
      <c r="C19" s="36">
        <f>C20+C22+C24</f>
        <v>2430850</v>
      </c>
      <c r="E19"/>
    </row>
    <row r="20" spans="1:5" ht="78.75">
      <c r="A20" s="29" t="s">
        <v>93</v>
      </c>
      <c r="B20" s="15" t="s">
        <v>94</v>
      </c>
      <c r="C20" s="36">
        <f>C21</f>
        <v>1116160</v>
      </c>
      <c r="E20"/>
    </row>
    <row r="21" spans="1:5" ht="110.25">
      <c r="A21" s="29" t="s">
        <v>152</v>
      </c>
      <c r="B21" s="33" t="s">
        <v>153</v>
      </c>
      <c r="C21" s="36">
        <v>1116160</v>
      </c>
      <c r="E21"/>
    </row>
    <row r="22" spans="1:5" ht="94.5">
      <c r="A22" s="29" t="s">
        <v>95</v>
      </c>
      <c r="B22" s="15" t="s">
        <v>96</v>
      </c>
      <c r="C22" s="36">
        <f>C23</f>
        <v>6360</v>
      </c>
      <c r="E22"/>
    </row>
    <row r="23" spans="1:5" ht="126">
      <c r="A23" s="29" t="s">
        <v>154</v>
      </c>
      <c r="B23" s="33" t="s">
        <v>155</v>
      </c>
      <c r="C23" s="36">
        <f>6360</f>
        <v>6360</v>
      </c>
      <c r="E23"/>
    </row>
    <row r="24" spans="1:5" ht="78.75">
      <c r="A24" s="29" t="s">
        <v>97</v>
      </c>
      <c r="B24" s="15" t="s">
        <v>98</v>
      </c>
      <c r="C24" s="36">
        <f>C25</f>
        <v>1308330</v>
      </c>
      <c r="E24"/>
    </row>
    <row r="25" spans="1:5" ht="126">
      <c r="A25" s="29" t="s">
        <v>156</v>
      </c>
      <c r="B25" s="33" t="s">
        <v>157</v>
      </c>
      <c r="C25" s="36">
        <f>1468240-159910</f>
        <v>1308330</v>
      </c>
      <c r="E25"/>
    </row>
    <row r="26" spans="1:4" s="1" customFormat="1" ht="15.75">
      <c r="A26" s="27" t="s">
        <v>25</v>
      </c>
      <c r="B26" s="32" t="s">
        <v>24</v>
      </c>
      <c r="C26" s="35">
        <f>C32+C27+C34</f>
        <v>1895376.9</v>
      </c>
      <c r="D26" s="37"/>
    </row>
    <row r="27" spans="1:4" s="1" customFormat="1" ht="31.5">
      <c r="A27" s="27" t="s">
        <v>42</v>
      </c>
      <c r="B27" s="32" t="s">
        <v>43</v>
      </c>
      <c r="C27" s="35">
        <f>C28+C30</f>
        <v>1034196.9</v>
      </c>
      <c r="D27" s="37"/>
    </row>
    <row r="28" spans="1:4" s="1" customFormat="1" ht="31.5">
      <c r="A28" s="27" t="s">
        <v>74</v>
      </c>
      <c r="B28" s="32" t="s">
        <v>44</v>
      </c>
      <c r="C28" s="35">
        <f>C29</f>
        <v>1007229.9</v>
      </c>
      <c r="D28" s="37"/>
    </row>
    <row r="29" spans="1:4" s="11" customFormat="1" ht="31.5">
      <c r="A29" s="29" t="s">
        <v>74</v>
      </c>
      <c r="B29" s="33" t="s">
        <v>48</v>
      </c>
      <c r="C29" s="36">
        <v>1007229.9</v>
      </c>
      <c r="D29" s="49"/>
    </row>
    <row r="30" spans="1:4" s="10" customFormat="1" ht="47.25">
      <c r="A30" s="27" t="s">
        <v>73</v>
      </c>
      <c r="B30" s="32" t="s">
        <v>49</v>
      </c>
      <c r="C30" s="35">
        <f>C31</f>
        <v>26967</v>
      </c>
      <c r="D30" s="37"/>
    </row>
    <row r="31" spans="1:4" s="1" customFormat="1" ht="63">
      <c r="A31" s="29" t="s">
        <v>120</v>
      </c>
      <c r="B31" s="33" t="s">
        <v>50</v>
      </c>
      <c r="C31" s="36">
        <v>26967</v>
      </c>
      <c r="D31" s="37"/>
    </row>
    <row r="32" spans="1:4" s="9" customFormat="1" ht="31.5">
      <c r="A32" s="27" t="s">
        <v>1</v>
      </c>
      <c r="B32" s="32" t="s">
        <v>4</v>
      </c>
      <c r="C32" s="35">
        <f>C33</f>
        <v>452000</v>
      </c>
      <c r="D32" s="49"/>
    </row>
    <row r="33" spans="1:4" s="9" customFormat="1" ht="31.5">
      <c r="A33" s="29" t="s">
        <v>1</v>
      </c>
      <c r="B33" s="33" t="s">
        <v>6</v>
      </c>
      <c r="C33" s="36">
        <v>452000</v>
      </c>
      <c r="D33" s="49"/>
    </row>
    <row r="34" spans="1:4" s="9" customFormat="1" ht="31.5">
      <c r="A34" s="27" t="s">
        <v>72</v>
      </c>
      <c r="B34" s="32" t="s">
        <v>45</v>
      </c>
      <c r="C34" s="35">
        <f>C35</f>
        <v>409180</v>
      </c>
      <c r="D34" s="49"/>
    </row>
    <row r="35" spans="1:4" s="9" customFormat="1" ht="31.5">
      <c r="A35" s="29" t="s">
        <v>71</v>
      </c>
      <c r="B35" s="33" t="s">
        <v>46</v>
      </c>
      <c r="C35" s="36">
        <v>409180</v>
      </c>
      <c r="D35" s="49"/>
    </row>
    <row r="36" spans="1:4" s="9" customFormat="1" ht="15.75">
      <c r="A36" s="28" t="s">
        <v>56</v>
      </c>
      <c r="B36" s="32" t="s">
        <v>57</v>
      </c>
      <c r="C36" s="35">
        <f>C37+C39</f>
        <v>84460</v>
      </c>
      <c r="D36" s="49"/>
    </row>
    <row r="37" spans="1:4" s="1" customFormat="1" ht="15.75">
      <c r="A37" s="28" t="s">
        <v>69</v>
      </c>
      <c r="B37" s="32" t="s">
        <v>55</v>
      </c>
      <c r="C37" s="35">
        <f>C38</f>
        <v>4460</v>
      </c>
      <c r="D37" s="37"/>
    </row>
    <row r="38" spans="1:4" s="9" customFormat="1" ht="47.25">
      <c r="A38" s="29" t="s">
        <v>70</v>
      </c>
      <c r="B38" s="33" t="s">
        <v>54</v>
      </c>
      <c r="C38" s="36">
        <v>4460</v>
      </c>
      <c r="D38" s="49"/>
    </row>
    <row r="39" spans="1:4" s="9" customFormat="1" ht="15.75">
      <c r="A39" s="27" t="s">
        <v>83</v>
      </c>
      <c r="B39" s="32" t="s">
        <v>84</v>
      </c>
      <c r="C39" s="35">
        <f>C40</f>
        <v>80000</v>
      </c>
      <c r="D39" s="49"/>
    </row>
    <row r="40" spans="1:5" ht="15.75">
      <c r="A40" s="29" t="s">
        <v>87</v>
      </c>
      <c r="B40" s="33" t="s">
        <v>82</v>
      </c>
      <c r="C40" s="36">
        <f>C41</f>
        <v>80000</v>
      </c>
      <c r="E40"/>
    </row>
    <row r="41" spans="1:5" ht="31.5">
      <c r="A41" s="29" t="s">
        <v>81</v>
      </c>
      <c r="B41" s="33" t="s">
        <v>80</v>
      </c>
      <c r="C41" s="36">
        <v>80000</v>
      </c>
      <c r="E41"/>
    </row>
    <row r="42" spans="1:4" s="10" customFormat="1" ht="15.75">
      <c r="A42" s="27" t="s">
        <v>14</v>
      </c>
      <c r="B42" s="32" t="s">
        <v>26</v>
      </c>
      <c r="C42" s="35">
        <f>C43</f>
        <v>175100</v>
      </c>
      <c r="D42" s="37"/>
    </row>
    <row r="43" spans="1:4" s="10" customFormat="1" ht="31.5">
      <c r="A43" s="29" t="s">
        <v>118</v>
      </c>
      <c r="B43" s="33" t="s">
        <v>15</v>
      </c>
      <c r="C43" s="36">
        <f>C44</f>
        <v>175100</v>
      </c>
      <c r="D43" s="37"/>
    </row>
    <row r="44" spans="1:4" s="1" customFormat="1" ht="47.25">
      <c r="A44" s="29" t="s">
        <v>16</v>
      </c>
      <c r="B44" s="33" t="s">
        <v>2</v>
      </c>
      <c r="C44" s="36">
        <v>175100</v>
      </c>
      <c r="D44" s="37"/>
    </row>
    <row r="45" spans="1:4" s="1" customFormat="1" ht="15.75">
      <c r="A45" s="27" t="s">
        <v>34</v>
      </c>
      <c r="B45" s="14"/>
      <c r="C45" s="35">
        <f>C46+C65+C57+C61</f>
        <v>12551229.24</v>
      </c>
      <c r="D45" s="37"/>
    </row>
    <row r="46" spans="1:4" s="1" customFormat="1" ht="47.25">
      <c r="A46" s="27" t="s">
        <v>28</v>
      </c>
      <c r="B46" s="14" t="s">
        <v>27</v>
      </c>
      <c r="C46" s="35">
        <f>C47+C54</f>
        <v>12264000</v>
      </c>
      <c r="D46" s="37"/>
    </row>
    <row r="47" spans="1:4" s="1" customFormat="1" ht="94.5">
      <c r="A47" s="29" t="s">
        <v>68</v>
      </c>
      <c r="B47" s="14" t="s">
        <v>40</v>
      </c>
      <c r="C47" s="35">
        <f>C48+C50+C52</f>
        <v>4764000</v>
      </c>
      <c r="D47" s="37"/>
    </row>
    <row r="48" spans="1:4" s="1" customFormat="1" ht="65.25" customHeight="1">
      <c r="A48" s="27" t="s">
        <v>108</v>
      </c>
      <c r="B48" s="32" t="s">
        <v>107</v>
      </c>
      <c r="C48" s="35">
        <f>C49</f>
        <v>39000</v>
      </c>
      <c r="D48" s="37"/>
    </row>
    <row r="49" spans="1:4" s="1" customFormat="1" ht="78.75">
      <c r="A49" s="29" t="s">
        <v>38</v>
      </c>
      <c r="B49" s="33" t="s">
        <v>37</v>
      </c>
      <c r="C49" s="36">
        <v>39000</v>
      </c>
      <c r="D49" s="37"/>
    </row>
    <row r="50" spans="1:4" s="1" customFormat="1" ht="81" customHeight="1">
      <c r="A50" s="27" t="s">
        <v>106</v>
      </c>
      <c r="B50" s="32" t="s">
        <v>105</v>
      </c>
      <c r="C50" s="35">
        <f>C51</f>
        <v>465000</v>
      </c>
      <c r="D50" s="37"/>
    </row>
    <row r="51" spans="1:5" ht="78.75">
      <c r="A51" s="29" t="s">
        <v>7</v>
      </c>
      <c r="B51" s="33" t="s">
        <v>3</v>
      </c>
      <c r="C51" s="36">
        <v>465000</v>
      </c>
      <c r="E51"/>
    </row>
    <row r="52" spans="1:5" ht="47.25">
      <c r="A52" s="27" t="s">
        <v>104</v>
      </c>
      <c r="B52" s="32" t="s">
        <v>103</v>
      </c>
      <c r="C52" s="35">
        <f>C53</f>
        <v>4260000</v>
      </c>
      <c r="E52"/>
    </row>
    <row r="53" spans="1:5" ht="31.5">
      <c r="A53" s="29" t="s">
        <v>88</v>
      </c>
      <c r="B53" s="33" t="s">
        <v>89</v>
      </c>
      <c r="C53" s="36">
        <v>4260000</v>
      </c>
      <c r="E53"/>
    </row>
    <row r="54" spans="1:5" ht="94.5">
      <c r="A54" s="27" t="s">
        <v>67</v>
      </c>
      <c r="B54" s="32" t="s">
        <v>51</v>
      </c>
      <c r="C54" s="35">
        <f>C55</f>
        <v>7500000</v>
      </c>
      <c r="E54"/>
    </row>
    <row r="55" spans="1:5" ht="94.5">
      <c r="A55" s="27" t="s">
        <v>117</v>
      </c>
      <c r="B55" s="32" t="s">
        <v>52</v>
      </c>
      <c r="C55" s="35">
        <f>C56</f>
        <v>7500000</v>
      </c>
      <c r="E55"/>
    </row>
    <row r="56" spans="1:5" ht="78.75">
      <c r="A56" s="29" t="s">
        <v>66</v>
      </c>
      <c r="B56" s="33" t="s">
        <v>53</v>
      </c>
      <c r="C56" s="36">
        <f>7500000</f>
        <v>7500000</v>
      </c>
      <c r="E56"/>
    </row>
    <row r="57" spans="1:5" ht="31.5">
      <c r="A57" s="27" t="s">
        <v>30</v>
      </c>
      <c r="B57" s="32" t="s">
        <v>29</v>
      </c>
      <c r="C57" s="35">
        <f>C58+C59</f>
        <v>569.24</v>
      </c>
      <c r="E57"/>
    </row>
    <row r="58" spans="1:5" ht="31.5">
      <c r="A58" s="29" t="s">
        <v>101</v>
      </c>
      <c r="B58" s="33" t="s">
        <v>99</v>
      </c>
      <c r="C58" s="36">
        <v>566.1</v>
      </c>
      <c r="E58"/>
    </row>
    <row r="59" spans="1:5" ht="15.75">
      <c r="A59" s="29" t="s">
        <v>102</v>
      </c>
      <c r="B59" s="33" t="s">
        <v>100</v>
      </c>
      <c r="C59" s="36">
        <f>C60</f>
        <v>3.14</v>
      </c>
      <c r="E59"/>
    </row>
    <row r="60" spans="1:5" ht="15.75">
      <c r="A60" s="29" t="s">
        <v>189</v>
      </c>
      <c r="B60" s="33" t="s">
        <v>188</v>
      </c>
      <c r="C60" s="36">
        <v>3.14</v>
      </c>
      <c r="E60"/>
    </row>
    <row r="61" spans="1:5" ht="31.5">
      <c r="A61" s="30" t="s">
        <v>110</v>
      </c>
      <c r="B61" s="32" t="s">
        <v>112</v>
      </c>
      <c r="C61" s="35">
        <f>C62</f>
        <v>284600</v>
      </c>
      <c r="E61"/>
    </row>
    <row r="62" spans="1:5" ht="84.75" customHeight="1">
      <c r="A62" s="31" t="s">
        <v>151</v>
      </c>
      <c r="B62" s="33" t="s">
        <v>113</v>
      </c>
      <c r="C62" s="36">
        <f>C63</f>
        <v>284600</v>
      </c>
      <c r="E62"/>
    </row>
    <row r="63" spans="1:5" ht="94.5">
      <c r="A63" s="31" t="s">
        <v>111</v>
      </c>
      <c r="B63" s="33" t="s">
        <v>114</v>
      </c>
      <c r="C63" s="36">
        <f>C64</f>
        <v>284600</v>
      </c>
      <c r="E63"/>
    </row>
    <row r="64" spans="1:5" ht="94.5">
      <c r="A64" s="31" t="s">
        <v>116</v>
      </c>
      <c r="B64" s="33" t="s">
        <v>115</v>
      </c>
      <c r="C64" s="36">
        <v>284600</v>
      </c>
      <c r="E64"/>
    </row>
    <row r="65" spans="1:4" s="24" customFormat="1" ht="15.75">
      <c r="A65" s="27" t="s">
        <v>32</v>
      </c>
      <c r="B65" s="32" t="s">
        <v>31</v>
      </c>
      <c r="C65" s="35">
        <f>C66</f>
        <v>2060</v>
      </c>
      <c r="D65" s="50"/>
    </row>
    <row r="66" spans="1:4" s="7" customFormat="1" ht="37.5">
      <c r="A66" s="47" t="s">
        <v>172</v>
      </c>
      <c r="B66" s="48" t="s">
        <v>167</v>
      </c>
      <c r="C66" s="35">
        <f>C67</f>
        <v>2060</v>
      </c>
      <c r="D66" s="38"/>
    </row>
    <row r="67" spans="1:4" s="7" customFormat="1" ht="112.5">
      <c r="A67" s="46" t="s">
        <v>171</v>
      </c>
      <c r="B67" s="45" t="s">
        <v>168</v>
      </c>
      <c r="C67" s="36">
        <f>C68</f>
        <v>2060</v>
      </c>
      <c r="D67" s="38"/>
    </row>
    <row r="68" spans="1:4" s="7" customFormat="1" ht="112.5">
      <c r="A68" s="46" t="s">
        <v>170</v>
      </c>
      <c r="B68" s="45" t="s">
        <v>169</v>
      </c>
      <c r="C68" s="36">
        <v>2060</v>
      </c>
      <c r="D68" s="38"/>
    </row>
    <row r="69" spans="1:4" s="6" customFormat="1" ht="15.75">
      <c r="A69" s="27" t="s">
        <v>35</v>
      </c>
      <c r="B69" s="15"/>
      <c r="C69" s="35">
        <f>C11</f>
        <v>86556261.14</v>
      </c>
      <c r="D69" s="39"/>
    </row>
    <row r="70" spans="1:4" s="25" customFormat="1" ht="15.75">
      <c r="A70" s="27" t="s">
        <v>65</v>
      </c>
      <c r="B70" s="14" t="s">
        <v>33</v>
      </c>
      <c r="C70" s="35">
        <f>C71</f>
        <v>442096142.35</v>
      </c>
      <c r="D70" s="50"/>
    </row>
    <row r="71" spans="1:4" s="25" customFormat="1" ht="47.25">
      <c r="A71" s="27" t="s">
        <v>64</v>
      </c>
      <c r="B71" s="14" t="s">
        <v>0</v>
      </c>
      <c r="C71" s="35">
        <f>C72+C93+C79+C125</f>
        <v>442096142.35</v>
      </c>
      <c r="D71" s="50"/>
    </row>
    <row r="72" spans="1:4" s="25" customFormat="1" ht="31.5">
      <c r="A72" s="27" t="s">
        <v>78</v>
      </c>
      <c r="B72" s="14" t="s">
        <v>121</v>
      </c>
      <c r="C72" s="35">
        <f>C73+C77+C75</f>
        <v>227266650</v>
      </c>
      <c r="D72" s="50"/>
    </row>
    <row r="73" spans="1:4" s="3" customFormat="1" ht="48" customHeight="1">
      <c r="A73" s="27" t="s">
        <v>10</v>
      </c>
      <c r="B73" s="14" t="s">
        <v>122</v>
      </c>
      <c r="C73" s="35">
        <f>C74</f>
        <v>81047456</v>
      </c>
      <c r="D73" s="37"/>
    </row>
    <row r="74" spans="1:4" s="3" customFormat="1" ht="33.75" customHeight="1">
      <c r="A74" s="29" t="s">
        <v>190</v>
      </c>
      <c r="B74" s="33" t="s">
        <v>123</v>
      </c>
      <c r="C74" s="36">
        <v>81047456</v>
      </c>
      <c r="D74" s="37"/>
    </row>
    <row r="75" spans="1:4" s="3" customFormat="1" ht="33.75" customHeight="1">
      <c r="A75" s="27" t="s">
        <v>184</v>
      </c>
      <c r="B75" s="32" t="s">
        <v>183</v>
      </c>
      <c r="C75" s="35">
        <f>C76</f>
        <v>1019194</v>
      </c>
      <c r="D75" s="37"/>
    </row>
    <row r="76" spans="1:4" s="3" customFormat="1" ht="31.5">
      <c r="A76" s="29" t="s">
        <v>185</v>
      </c>
      <c r="B76" s="33" t="s">
        <v>182</v>
      </c>
      <c r="C76" s="36">
        <v>1019194</v>
      </c>
      <c r="D76" s="37"/>
    </row>
    <row r="77" spans="1:4" s="3" customFormat="1" ht="47.25">
      <c r="A77" s="27" t="s">
        <v>63</v>
      </c>
      <c r="B77" s="32" t="s">
        <v>124</v>
      </c>
      <c r="C77" s="35">
        <f>C78</f>
        <v>145200000</v>
      </c>
      <c r="D77" s="37"/>
    </row>
    <row r="78" spans="1:4" s="3" customFormat="1" ht="47.25">
      <c r="A78" s="29" t="s">
        <v>62</v>
      </c>
      <c r="B78" s="33" t="s">
        <v>125</v>
      </c>
      <c r="C78" s="36">
        <v>145200000</v>
      </c>
      <c r="D78" s="37"/>
    </row>
    <row r="79" spans="1:4" s="3" customFormat="1" ht="96.75" customHeight="1">
      <c r="A79" s="27" t="s">
        <v>58</v>
      </c>
      <c r="B79" s="14" t="s">
        <v>126</v>
      </c>
      <c r="C79" s="35">
        <f>C86+C80+C82</f>
        <v>36025449.78</v>
      </c>
      <c r="D79" s="37"/>
    </row>
    <row r="80" spans="1:4" s="3" customFormat="1" ht="94.5">
      <c r="A80" s="27" t="s">
        <v>166</v>
      </c>
      <c r="B80" s="33" t="s">
        <v>165</v>
      </c>
      <c r="C80" s="35">
        <f>C81</f>
        <v>5819333.5</v>
      </c>
      <c r="D80" s="37"/>
    </row>
    <row r="81" spans="1:4" s="3" customFormat="1" ht="94.5">
      <c r="A81" s="29" t="s">
        <v>163</v>
      </c>
      <c r="B81" s="33" t="s">
        <v>164</v>
      </c>
      <c r="C81" s="36">
        <v>5819333.5</v>
      </c>
      <c r="D81" s="37"/>
    </row>
    <row r="82" spans="1:4" s="3" customFormat="1" ht="45.75" customHeight="1">
      <c r="A82" s="19" t="s">
        <v>191</v>
      </c>
      <c r="B82" s="32" t="s">
        <v>181</v>
      </c>
      <c r="C82" s="35">
        <f>C83</f>
        <v>4625400</v>
      </c>
      <c r="D82" s="37"/>
    </row>
    <row r="83" spans="1:4" s="3" customFormat="1" ht="34.5" customHeight="1">
      <c r="A83" s="19" t="s">
        <v>180</v>
      </c>
      <c r="B83" s="32" t="s">
        <v>179</v>
      </c>
      <c r="C83" s="35">
        <f>C84+C85</f>
        <v>4625400</v>
      </c>
      <c r="D83" s="37"/>
    </row>
    <row r="84" spans="1:4" s="3" customFormat="1" ht="36" customHeight="1">
      <c r="A84" s="21" t="s">
        <v>192</v>
      </c>
      <c r="B84" s="33" t="s">
        <v>179</v>
      </c>
      <c r="C84" s="36">
        <v>314600</v>
      </c>
      <c r="D84" s="37"/>
    </row>
    <row r="85" spans="1:4" s="1" customFormat="1" ht="47.25">
      <c r="A85" s="21" t="s">
        <v>193</v>
      </c>
      <c r="B85" s="33" t="s">
        <v>179</v>
      </c>
      <c r="C85" s="36">
        <v>4310800</v>
      </c>
      <c r="D85" s="37"/>
    </row>
    <row r="86" spans="1:5" ht="15.75">
      <c r="A86" s="27" t="s">
        <v>11</v>
      </c>
      <c r="B86" s="14" t="s">
        <v>127</v>
      </c>
      <c r="C86" s="35">
        <f>C87</f>
        <v>25580716.28</v>
      </c>
      <c r="E86"/>
    </row>
    <row r="87" spans="1:5" ht="15.75">
      <c r="A87" s="29" t="s">
        <v>9</v>
      </c>
      <c r="B87" s="15" t="s">
        <v>128</v>
      </c>
      <c r="C87" s="36">
        <f>C88+C89+C91+C90+C92</f>
        <v>25580716.28</v>
      </c>
      <c r="E87"/>
    </row>
    <row r="88" spans="1:5" ht="78.75">
      <c r="A88" s="29" t="s">
        <v>212</v>
      </c>
      <c r="B88" s="33" t="s">
        <v>128</v>
      </c>
      <c r="C88" s="36">
        <v>248300</v>
      </c>
      <c r="E88"/>
    </row>
    <row r="89" spans="1:4" s="8" customFormat="1" ht="47.25">
      <c r="A89" s="29" t="s">
        <v>213</v>
      </c>
      <c r="B89" s="33" t="s">
        <v>128</v>
      </c>
      <c r="C89" s="36">
        <v>4566.28</v>
      </c>
      <c r="D89" s="38"/>
    </row>
    <row r="90" spans="1:4" s="8" customFormat="1" ht="31.5">
      <c r="A90" s="29" t="s">
        <v>214</v>
      </c>
      <c r="B90" s="33" t="s">
        <v>128</v>
      </c>
      <c r="C90" s="36">
        <v>835476</v>
      </c>
      <c r="D90" s="38"/>
    </row>
    <row r="91" spans="1:4" s="8" customFormat="1" ht="48.75" customHeight="1">
      <c r="A91" s="29" t="s">
        <v>215</v>
      </c>
      <c r="B91" s="33" t="s">
        <v>128</v>
      </c>
      <c r="C91" s="36">
        <v>20955391</v>
      </c>
      <c r="D91" s="38"/>
    </row>
    <row r="92" spans="1:4" s="8" customFormat="1" ht="48.75" customHeight="1">
      <c r="A92" s="29" t="s">
        <v>109</v>
      </c>
      <c r="B92" s="33" t="s">
        <v>128</v>
      </c>
      <c r="C92" s="36">
        <v>3536983</v>
      </c>
      <c r="D92" s="38"/>
    </row>
    <row r="93" spans="1:4" s="12" customFormat="1" ht="31.5">
      <c r="A93" s="27" t="s">
        <v>79</v>
      </c>
      <c r="B93" s="14" t="s">
        <v>129</v>
      </c>
      <c r="C93" s="35">
        <f>C120+C114+C122+C108+C110+C116+C94+C118</f>
        <v>172156030.57</v>
      </c>
      <c r="D93" s="40"/>
    </row>
    <row r="94" spans="1:4" s="6" customFormat="1" ht="95.25" customHeight="1">
      <c r="A94" s="27" t="s">
        <v>148</v>
      </c>
      <c r="B94" s="32" t="s">
        <v>149</v>
      </c>
      <c r="C94" s="35">
        <f>C95</f>
        <v>16158402</v>
      </c>
      <c r="D94" s="39"/>
    </row>
    <row r="95" spans="1:4" s="8" customFormat="1" ht="82.5" customHeight="1">
      <c r="A95" s="27" t="s">
        <v>150</v>
      </c>
      <c r="B95" s="32" t="s">
        <v>143</v>
      </c>
      <c r="C95" s="35">
        <f>C96+C97+C98+C99+C100+C101+C102+C103+C104+C105+C106+C107</f>
        <v>16158402</v>
      </c>
      <c r="D95" s="41"/>
    </row>
    <row r="96" spans="1:4" s="6" customFormat="1" ht="81" customHeight="1">
      <c r="A96" s="21" t="s">
        <v>210</v>
      </c>
      <c r="B96" s="15" t="s">
        <v>143</v>
      </c>
      <c r="C96" s="36">
        <v>1074000</v>
      </c>
      <c r="D96" s="39"/>
    </row>
    <row r="97" spans="1:4" s="6" customFormat="1" ht="94.5">
      <c r="A97" s="21" t="s">
        <v>208</v>
      </c>
      <c r="B97" s="15" t="s">
        <v>143</v>
      </c>
      <c r="C97" s="36">
        <v>6000</v>
      </c>
      <c r="D97" s="39"/>
    </row>
    <row r="98" spans="1:4" s="6" customFormat="1" ht="94.5">
      <c r="A98" s="21" t="s">
        <v>207</v>
      </c>
      <c r="B98" s="15" t="s">
        <v>143</v>
      </c>
      <c r="C98" s="36">
        <v>4022</v>
      </c>
      <c r="D98" s="39"/>
    </row>
    <row r="99" spans="1:4" s="6" customFormat="1" ht="36.75" customHeight="1">
      <c r="A99" s="21" t="s">
        <v>197</v>
      </c>
      <c r="B99" s="33" t="s">
        <v>143</v>
      </c>
      <c r="C99" s="36">
        <v>30800</v>
      </c>
      <c r="D99" s="39"/>
    </row>
    <row r="100" spans="1:4" s="6" customFormat="1" ht="78.75">
      <c r="A100" s="21" t="s">
        <v>206</v>
      </c>
      <c r="B100" s="33" t="s">
        <v>143</v>
      </c>
      <c r="C100" s="36">
        <v>3300</v>
      </c>
      <c r="D100" s="39"/>
    </row>
    <row r="101" spans="1:4" s="6" customFormat="1" ht="78.75">
      <c r="A101" s="21" t="s">
        <v>205</v>
      </c>
      <c r="B101" s="33" t="s">
        <v>143</v>
      </c>
      <c r="C101" s="36">
        <v>246500</v>
      </c>
      <c r="D101" s="39"/>
    </row>
    <row r="102" spans="1:4" s="6" customFormat="1" ht="31.5">
      <c r="A102" s="21" t="s">
        <v>196</v>
      </c>
      <c r="B102" s="33" t="s">
        <v>143</v>
      </c>
      <c r="C102" s="36">
        <v>1329100</v>
      </c>
      <c r="D102" s="39"/>
    </row>
    <row r="103" spans="1:4" s="6" customFormat="1" ht="141.75">
      <c r="A103" s="21" t="s">
        <v>194</v>
      </c>
      <c r="B103" s="33" t="s">
        <v>143</v>
      </c>
      <c r="C103" s="36">
        <v>12222200</v>
      </c>
      <c r="D103" s="39"/>
    </row>
    <row r="104" spans="1:4" s="6" customFormat="1" ht="78.75">
      <c r="A104" s="21" t="s">
        <v>204</v>
      </c>
      <c r="B104" s="33" t="s">
        <v>143</v>
      </c>
      <c r="C104" s="36">
        <v>1074000</v>
      </c>
      <c r="D104" s="39"/>
    </row>
    <row r="105" spans="1:4" s="6" customFormat="1" ht="47.25">
      <c r="A105" s="21" t="s">
        <v>209</v>
      </c>
      <c r="B105" s="33" t="s">
        <v>143</v>
      </c>
      <c r="C105" s="36">
        <v>137880</v>
      </c>
      <c r="D105" s="39"/>
    </row>
    <row r="106" spans="1:4" s="6" customFormat="1" ht="31.5">
      <c r="A106" s="21" t="s">
        <v>198</v>
      </c>
      <c r="B106" s="33" t="s">
        <v>143</v>
      </c>
      <c r="C106" s="36">
        <v>9000</v>
      </c>
      <c r="D106" s="39"/>
    </row>
    <row r="107" spans="1:4" s="6" customFormat="1" ht="78.75">
      <c r="A107" s="21" t="s">
        <v>203</v>
      </c>
      <c r="B107" s="33" t="s">
        <v>143</v>
      </c>
      <c r="C107" s="36">
        <v>21600</v>
      </c>
      <c r="D107" s="39"/>
    </row>
    <row r="108" spans="1:4" s="6" customFormat="1" ht="47.25">
      <c r="A108" s="27" t="s">
        <v>61</v>
      </c>
      <c r="B108" s="32" t="s">
        <v>135</v>
      </c>
      <c r="C108" s="35">
        <f>C109</f>
        <v>4781500</v>
      </c>
      <c r="D108" s="39"/>
    </row>
    <row r="109" spans="1:4" s="6" customFormat="1" ht="47.25">
      <c r="A109" s="29" t="s">
        <v>202</v>
      </c>
      <c r="B109" s="33" t="s">
        <v>136</v>
      </c>
      <c r="C109" s="36">
        <v>4781500</v>
      </c>
      <c r="D109" s="39"/>
    </row>
    <row r="110" spans="1:4" s="6" customFormat="1" ht="78.75">
      <c r="A110" s="27" t="s">
        <v>60</v>
      </c>
      <c r="B110" s="32" t="s">
        <v>137</v>
      </c>
      <c r="C110" s="35">
        <f>C111</f>
        <v>2669100</v>
      </c>
      <c r="D110" s="39"/>
    </row>
    <row r="111" spans="1:4" s="6" customFormat="1" ht="31.5" customHeight="1">
      <c r="A111" s="27" t="s">
        <v>201</v>
      </c>
      <c r="B111" s="32" t="s">
        <v>138</v>
      </c>
      <c r="C111" s="35">
        <f>C112+C113</f>
        <v>2669100</v>
      </c>
      <c r="D111" s="39"/>
    </row>
    <row r="112" spans="1:4" s="6" customFormat="1" ht="63">
      <c r="A112" s="29" t="s">
        <v>200</v>
      </c>
      <c r="B112" s="33" t="s">
        <v>138</v>
      </c>
      <c r="C112" s="36">
        <v>2604000</v>
      </c>
      <c r="D112" s="39"/>
    </row>
    <row r="113" spans="1:4" s="6" customFormat="1" ht="110.25">
      <c r="A113" s="29" t="s">
        <v>199</v>
      </c>
      <c r="B113" s="33" t="s">
        <v>138</v>
      </c>
      <c r="C113" s="36">
        <v>65100</v>
      </c>
      <c r="D113" s="39"/>
    </row>
    <row r="114" spans="1:4" s="6" customFormat="1" ht="47.25">
      <c r="A114" s="27" t="s">
        <v>134</v>
      </c>
      <c r="B114" s="32" t="s">
        <v>132</v>
      </c>
      <c r="C114" s="35">
        <f>C115</f>
        <v>496700</v>
      </c>
      <c r="D114" s="39"/>
    </row>
    <row r="115" spans="1:4" s="6" customFormat="1" ht="47.25">
      <c r="A115" s="29" t="s">
        <v>85</v>
      </c>
      <c r="B115" s="33" t="s">
        <v>133</v>
      </c>
      <c r="C115" s="36">
        <v>496700</v>
      </c>
      <c r="D115" s="39"/>
    </row>
    <row r="116" spans="1:4" s="6" customFormat="1" ht="63">
      <c r="A116" s="27" t="s">
        <v>142</v>
      </c>
      <c r="B116" s="32" t="s">
        <v>141</v>
      </c>
      <c r="C116" s="35">
        <f>C117</f>
        <v>640.57</v>
      </c>
      <c r="D116" s="39"/>
    </row>
    <row r="117" spans="1:5" ht="63">
      <c r="A117" s="29" t="s">
        <v>140</v>
      </c>
      <c r="B117" s="33" t="s">
        <v>139</v>
      </c>
      <c r="C117" s="36">
        <v>640.57</v>
      </c>
      <c r="E117"/>
    </row>
    <row r="118" spans="1:5" ht="31.5">
      <c r="A118" s="27" t="s">
        <v>159</v>
      </c>
      <c r="B118" s="32" t="s">
        <v>161</v>
      </c>
      <c r="C118" s="35">
        <f>C119</f>
        <v>75599</v>
      </c>
      <c r="E118"/>
    </row>
    <row r="119" spans="1:4" s="3" customFormat="1" ht="31.5">
      <c r="A119" s="29" t="s">
        <v>160</v>
      </c>
      <c r="B119" s="33" t="s">
        <v>158</v>
      </c>
      <c r="C119" s="36">
        <v>75599</v>
      </c>
      <c r="D119" s="37"/>
    </row>
    <row r="120" spans="1:5" ht="18" customHeight="1">
      <c r="A120" s="27" t="s">
        <v>12</v>
      </c>
      <c r="B120" s="32" t="s">
        <v>130</v>
      </c>
      <c r="C120" s="35">
        <f>C121</f>
        <v>1080089</v>
      </c>
      <c r="E120"/>
    </row>
    <row r="121" spans="1:5" ht="31.5">
      <c r="A121" s="29" t="s">
        <v>86</v>
      </c>
      <c r="B121" s="33" t="s">
        <v>131</v>
      </c>
      <c r="C121" s="36">
        <v>1080089</v>
      </c>
      <c r="E121"/>
    </row>
    <row r="122" spans="1:5" ht="15.75">
      <c r="A122" s="19" t="s">
        <v>145</v>
      </c>
      <c r="B122" s="32" t="s">
        <v>146</v>
      </c>
      <c r="C122" s="35">
        <f>C123</f>
        <v>146894000</v>
      </c>
      <c r="E122"/>
    </row>
    <row r="123" spans="1:5" ht="15.75">
      <c r="A123" s="19" t="s">
        <v>147</v>
      </c>
      <c r="B123" s="32" t="s">
        <v>144</v>
      </c>
      <c r="C123" s="35">
        <f>C124</f>
        <v>146894000</v>
      </c>
      <c r="E123"/>
    </row>
    <row r="124" spans="1:5" ht="47.25">
      <c r="A124" s="21" t="s">
        <v>195</v>
      </c>
      <c r="B124" s="33" t="s">
        <v>144</v>
      </c>
      <c r="C124" s="36">
        <v>146894000</v>
      </c>
      <c r="E124"/>
    </row>
    <row r="125" spans="1:5" ht="15.75">
      <c r="A125" s="19" t="s">
        <v>174</v>
      </c>
      <c r="B125" s="32" t="s">
        <v>173</v>
      </c>
      <c r="C125" s="35">
        <f>C126</f>
        <v>6648012</v>
      </c>
      <c r="E125"/>
    </row>
    <row r="126" spans="1:5" ht="63">
      <c r="A126" s="19" t="s">
        <v>176</v>
      </c>
      <c r="B126" s="32" t="s">
        <v>175</v>
      </c>
      <c r="C126" s="35">
        <f>C127</f>
        <v>6648012</v>
      </c>
      <c r="E126"/>
    </row>
    <row r="127" spans="1:5" ht="63">
      <c r="A127" s="19" t="s">
        <v>178</v>
      </c>
      <c r="B127" s="32" t="s">
        <v>177</v>
      </c>
      <c r="C127" s="35">
        <f>C128+C129</f>
        <v>6648012</v>
      </c>
      <c r="E127"/>
    </row>
    <row r="128" spans="1:5" ht="63">
      <c r="A128" s="21" t="s">
        <v>178</v>
      </c>
      <c r="B128" s="33" t="s">
        <v>177</v>
      </c>
      <c r="C128" s="36">
        <v>6358968</v>
      </c>
      <c r="E128"/>
    </row>
    <row r="129" spans="1:5" ht="78.75">
      <c r="A129" s="21" t="s">
        <v>211</v>
      </c>
      <c r="B129" s="33" t="s">
        <v>177</v>
      </c>
      <c r="C129" s="36">
        <v>289044</v>
      </c>
      <c r="E129"/>
    </row>
    <row r="130" spans="1:3" ht="15.75">
      <c r="A130" s="20" t="s">
        <v>20</v>
      </c>
      <c r="B130" s="43"/>
      <c r="C130" s="35">
        <f>C69+C70</f>
        <v>528652403.49</v>
      </c>
    </row>
    <row r="131" ht="15.75">
      <c r="C131" s="53"/>
    </row>
    <row r="132" ht="15.75">
      <c r="C132" s="53"/>
    </row>
    <row r="133" ht="15.75">
      <c r="C133" s="53"/>
    </row>
    <row r="134" ht="15.75">
      <c r="C134" s="53"/>
    </row>
    <row r="135" ht="15.75">
      <c r="C135" s="53"/>
    </row>
    <row r="136" spans="1:4" s="3" customFormat="1" ht="15.75">
      <c r="A136" s="17"/>
      <c r="B136" s="44"/>
      <c r="C136" s="53"/>
      <c r="D136" s="37"/>
    </row>
    <row r="137" spans="1:4" s="3" customFormat="1" ht="15.75">
      <c r="A137" s="17"/>
      <c r="B137" s="44"/>
      <c r="C137" s="53"/>
      <c r="D137" s="37"/>
    </row>
    <row r="138" spans="1:4" s="5" customFormat="1" ht="15.75">
      <c r="A138" s="17"/>
      <c r="B138" s="44"/>
      <c r="C138" s="53"/>
      <c r="D138" s="49"/>
    </row>
    <row r="139" spans="1:4" s="3" customFormat="1" ht="15.75">
      <c r="A139" s="17"/>
      <c r="B139" s="44"/>
      <c r="C139" s="53"/>
      <c r="D139" s="37"/>
    </row>
    <row r="140" spans="1:4" s="5" customFormat="1" ht="15.75">
      <c r="A140" s="17"/>
      <c r="B140" s="44"/>
      <c r="C140" s="53"/>
      <c r="D140" s="49"/>
    </row>
    <row r="141" spans="1:4" s="3" customFormat="1" ht="15.75">
      <c r="A141" s="17"/>
      <c r="B141" s="44"/>
      <c r="C141" s="53"/>
      <c r="D141" s="37"/>
    </row>
    <row r="142" spans="1:4" s="5" customFormat="1" ht="15.75">
      <c r="A142" s="17"/>
      <c r="B142" s="44"/>
      <c r="C142" s="53"/>
      <c r="D142" s="49"/>
    </row>
    <row r="143" spans="1:4" s="5" customFormat="1" ht="15.75">
      <c r="A143" s="17"/>
      <c r="B143" s="44"/>
      <c r="C143" s="53"/>
      <c r="D143" s="49"/>
    </row>
    <row r="144" spans="1:4" s="5" customFormat="1" ht="15.75">
      <c r="A144" s="17"/>
      <c r="B144" s="44"/>
      <c r="C144" s="51"/>
      <c r="D144" s="49"/>
    </row>
    <row r="145" spans="1:4" s="4" customFormat="1" ht="15.75">
      <c r="A145" s="17"/>
      <c r="B145" s="44"/>
      <c r="C145" s="51"/>
      <c r="D145" s="42"/>
    </row>
    <row r="146" ht="15.75">
      <c r="C146" s="54"/>
    </row>
    <row r="158" ht="15.75">
      <c r="C158" s="54"/>
    </row>
    <row r="159" ht="15.75">
      <c r="C159" s="54"/>
    </row>
    <row r="161" ht="15.75">
      <c r="C161" s="54"/>
    </row>
    <row r="163" ht="15.75">
      <c r="C163" s="54"/>
    </row>
    <row r="167" ht="15.75">
      <c r="C167" s="54"/>
    </row>
  </sheetData>
  <sheetProtection/>
  <mergeCells count="5">
    <mergeCell ref="A6:C6"/>
    <mergeCell ref="B1:C1"/>
    <mergeCell ref="A2:C2"/>
    <mergeCell ref="A3:C3"/>
    <mergeCell ref="B4:C4"/>
  </mergeCells>
  <printOptions/>
  <pageMargins left="0.7874015748031497" right="0.2755905511811024" top="0" bottom="0" header="0.5118110236220472" footer="0.15748031496062992"/>
  <pageSetup fitToHeight="1" fitToWidth="1" horizontalDpi="600" verticalDpi="600" orientation="portrait" paperSize="9" scale="12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Никишина Н.В</cp:lastModifiedBy>
  <cp:lastPrinted>2020-09-01T06:27:58Z</cp:lastPrinted>
  <dcterms:created xsi:type="dcterms:W3CDTF">2002-10-10T06:25:05Z</dcterms:created>
  <dcterms:modified xsi:type="dcterms:W3CDTF">2020-12-25T08:59:02Z</dcterms:modified>
  <cp:category/>
  <cp:version/>
  <cp:contentType/>
  <cp:contentStatus/>
</cp:coreProperties>
</file>