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-2023" sheetId="1" r:id="rId1"/>
  </sheets>
  <definedNames>
    <definedName name="_xlnm.Print_Titles" localSheetId="0">'2022-2023'!$9:$9</definedName>
    <definedName name="_xlnm.Print_Area" localSheetId="0">'2022-2023'!$A$1:$D$124</definedName>
  </definedNames>
  <calcPr fullCalcOnLoad="1"/>
</workbook>
</file>

<file path=xl/sharedStrings.xml><?xml version="1.0" encoding="utf-8"?>
<sst xmlns="http://schemas.openxmlformats.org/spreadsheetml/2006/main" count="234" uniqueCount="207">
  <si>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</si>
  <si>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</si>
  <si>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</si>
  <si>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</si>
  <si>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</si>
  <si>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</si>
  <si>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</si>
  <si>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</si>
  <si>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</si>
  <si>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</si>
  <si>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</si>
  <si>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</si>
  <si>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</si>
  <si>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</si>
  <si>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</si>
  <si>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</si>
  <si>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</si>
  <si>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</si>
  <si>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</si>
  <si>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</si>
  <si>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</si>
  <si>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</si>
  <si>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</si>
  <si>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</si>
  <si>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</si>
  <si>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</si>
  <si>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</si>
  <si>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</si>
  <si>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</si>
  <si>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</si>
  <si>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</si>
  <si>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</si>
  <si>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</si>
  <si>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</si>
  <si>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</si>
  <si>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</si>
  <si>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</si>
  <si>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</si>
  <si>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</si>
  <si>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</si>
  <si>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</si>
  <si>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</si>
  <si>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</si>
  <si>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</si>
  <si>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</si>
  <si>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</si>
  <si>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</si>
  <si>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</si>
  <si>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</si>
  <si>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</si>
  <si>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</si>
  <si>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</si>
  <si>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</si>
  <si>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</si>
  <si>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</si>
  <si>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</si>
  <si>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</si>
  <si>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</si>
  <si>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</si>
  <si>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</si>
  <si>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</si>
  <si>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</si>
  <si>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</si>
  <si>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</si>
  <si>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</si>
  <si>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</si>
  <si>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</si>
  <si>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</si>
  <si>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</si>
  <si>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</si>
  <si>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</si>
  <si>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</si>
  <si>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</si>
  <si>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</si>
  <si>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</si>
  <si>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</si>
  <si>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</si>
  <si>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</si>
  <si>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</si>
  <si>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</si>
  <si>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</si>
  <si>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</si>
  <si>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</si>
  <si>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</si>
  <si>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</si>
  <si>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</si>
  <si>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</si>
  <si>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</si>
  <si>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</si>
  <si>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</si>
  <si>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</si>
  <si>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</si>
  <si>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</si>
  <si>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</si>
  <si>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</si>
  <si>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</si>
  <si>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</si>
  <si>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</si>
  <si>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</si>
  <si>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</si>
  <si>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</si>
  <si>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</si>
  <si>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</si>
  <si>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</si>
  <si>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</si>
  <si>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</si>
  <si>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</si>
  <si>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</si>
  <si>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</si>
  <si>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</si>
  <si>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</si>
  <si>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</si>
  <si>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</si>
  <si>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</si>
  <si>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</si>
  <si>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</si>
  <si>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</si>
  <si>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</si>
  <si>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</si>
  <si>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</si>
  <si>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</si>
  <si>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</si>
  <si>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</si>
  <si>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</si>
  <si>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</si>
  <si>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</si>
  <si>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</si>
  <si>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</si>
  <si>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</si>
  <si>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</si>
  <si>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</si>
  <si>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</si>
  <si>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</si>
  <si>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Приложение 3.1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</si>
  <si>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</si>
  <si>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</si>
  <si>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</si>
  <si>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</si>
  <si>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</si>
  <si>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</si>
  <si>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</si>
  <si>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</si>
  <si>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</si>
  <si>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</si>
  <si>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</si>
  <si>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</si>
  <si>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</si>
  <si>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</si>
  <si>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от ____________ № ______</t>
  </si>
  <si>
    <t>к проекту  решения Совета депутатов ЗАТО Видяево</t>
  </si>
  <si>
    <t>"О бюджете ЗАТО Видяево на 2021 год и на плановый период 2022 и 2023 годов"</t>
  </si>
  <si>
    <t>Объем поступлений доходов в бюджет ЗАТО Видяево на плановый период 2022 и 2023 годов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</si>
  <si>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</si>
  <si>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</si>
  <si>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</si>
  <si>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</si>
  <si>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Платежи в целях возмещения причиненного ущерба (убытков)</t>
  </si>
  <si>
    <t>000 1 16 10000 00 0000 140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</si>
  <si>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</si>
  <si>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</si>
  <si>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</si>
  <si>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</si>
  <si>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</si>
  <si>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</si>
  <si>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</si>
  <si>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</si>
  <si>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Плата за размещение отходов производства 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</si>
  <si>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</si>
  <si>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</si>
  <si>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</si>
  <si>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</si>
  <si>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</si>
  <si>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</si>
  <si>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</si>
  <si>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</si>
  <si>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</si>
  <si>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</si>
  <si>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</si>
  <si>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</si>
  <si>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</si>
  <si>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</si>
  <si>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</si>
  <si>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</si>
  <si>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</si>
  <si>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</si>
  <si>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</si>
  <si>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</si>
  <si>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</si>
  <si>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</si>
  <si>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бюджетам городских округов на обеспечение бесплатным питанием отдельных категорий обучающихся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</si>
  <si>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</si>
  <si>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</si>
  <si>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</si>
  <si>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</si>
  <si>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</si>
  <si>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</si>
  <si>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</si>
  <si>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</si>
  <si>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</si>
  <si>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</si>
  <si>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Иные межбюджетные трансферты</t>
  </si>
  <si>
    <t>000 2 02 40000 00 0000 150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</si>
  <si>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</si>
  <si>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</si>
  <si>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</si>
  <si>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</si>
  <si>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областного бюджета)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</si>
</sst>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>
      <alignment horizontal="left" wrapText="1" indent="2"/>
      <protection/>
    </xf>
    <xf numFmtId="49" fontId="40" fillId="0" borderId="2">
      <alignment horizontal="center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3" applyNumberFormat="0" applyAlignment="0" applyProtection="0"/>
    <xf numFmtId="0" fontId="42" fillId="26" borderId="4" applyNumberFormat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32" borderId="12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0" xfId="0" applyNumberFormat="1" applyFont="1" applyFill="1" applyBorder="1" applyAlignment="1">
      <alignment horizontal="left"/>
    </xf>
    <xf numFmtId="0" fontId="6" fillId="32" borderId="0" xfId="0" applyNumberFormat="1" applyFont="1" applyFill="1" applyAlignment="1">
      <alignment horizontal="left"/>
    </xf>
    <xf numFmtId="0" fontId="6" fillId="32" borderId="14" xfId="0" applyNumberFormat="1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left" wrapText="1"/>
    </xf>
    <xf numFmtId="0" fontId="5" fillId="32" borderId="13" xfId="0" applyNumberFormat="1" applyFont="1" applyFill="1" applyBorder="1" applyAlignment="1">
      <alignment horizontal="left"/>
    </xf>
    <xf numFmtId="0" fontId="6" fillId="32" borderId="13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5" fillId="33" borderId="13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left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4" fontId="5" fillId="33" borderId="13" xfId="0" applyNumberFormat="1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58" fillId="0" borderId="13" xfId="33" applyNumberFormat="1" applyFont="1" applyBorder="1" applyAlignment="1" applyProtection="1">
      <alignment horizontal="left" vertical="top" wrapText="1"/>
      <protection/>
    </xf>
    <xf numFmtId="49" fontId="59" fillId="0" borderId="13" xfId="34" applyNumberFormat="1" applyFont="1" applyBorder="1" applyProtection="1">
      <alignment horizontal="center"/>
      <protection/>
    </xf>
    <xf numFmtId="0" fontId="60" fillId="0" borderId="13" xfId="33" applyNumberFormat="1" applyFont="1" applyBorder="1" applyAlignment="1" applyProtection="1">
      <alignment horizontal="left" vertical="top" wrapText="1"/>
      <protection/>
    </xf>
    <xf numFmtId="49" fontId="61" fillId="0" borderId="13" xfId="34" applyNumberFormat="1" applyFont="1" applyBorder="1" applyProtection="1">
      <alignment horizontal="center"/>
      <protection/>
    </xf>
    <xf numFmtId="0" fontId="5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4" fontId="5" fillId="33" borderId="13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4" fontId="6" fillId="32" borderId="0" xfId="0" applyNumberFormat="1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tabSelected="1" view="pageBreakPreview" zoomScale="80" zoomScaleSheetLayoutView="80" zoomScalePageLayoutView="0" workbookViewId="0" topLeftCell="A1">
      <selection activeCell="L16" sqref="L16"/>
    </sheetView>
  </sheetViews>
  <sheetFormatPr defaultColWidth="9.00390625" defaultRowHeight="12.75"/>
  <cols>
    <col min="1" max="1" width="66.00390625" style="16" customWidth="1"/>
    <col min="2" max="2" width="30.00390625" style="45" customWidth="1"/>
    <col min="3" max="4" width="21.375" style="55" customWidth="1"/>
    <col min="5" max="6" width="17.125" style="33" customWidth="1"/>
    <col min="7" max="7" width="15.75390625" style="2" customWidth="1"/>
  </cols>
  <sheetData>
    <row r="1" spans="1:7" ht="15.75">
      <c r="A1" s="15" t="s">
        <v>56</v>
      </c>
      <c r="B1" s="58" t="s">
        <v>133</v>
      </c>
      <c r="C1" s="59"/>
      <c r="D1" s="59"/>
      <c r="F1" s="2"/>
      <c r="G1"/>
    </row>
    <row r="2" spans="1:7" ht="18" customHeight="1">
      <c r="A2" s="60" t="s">
        <v>149</v>
      </c>
      <c r="B2" s="60"/>
      <c r="C2" s="59"/>
      <c r="D2" s="59"/>
      <c r="F2" s="2"/>
      <c r="G2"/>
    </row>
    <row r="3" spans="1:7" ht="18.75" customHeight="1">
      <c r="A3" s="61" t="s">
        <v>150</v>
      </c>
      <c r="B3" s="61"/>
      <c r="C3" s="62"/>
      <c r="D3" s="62"/>
      <c r="F3" s="2"/>
      <c r="G3"/>
    </row>
    <row r="4" spans="2:7" ht="15.75">
      <c r="B4" s="64" t="s">
        <v>148</v>
      </c>
      <c r="C4" s="59"/>
      <c r="D4" s="59"/>
      <c r="F4" s="2"/>
      <c r="G4"/>
    </row>
    <row r="5" spans="1:7" ht="15.75">
      <c r="A5" s="15"/>
      <c r="B5" s="21"/>
      <c r="D5" s="56"/>
      <c r="F5" s="2"/>
      <c r="G5"/>
    </row>
    <row r="6" spans="1:4" ht="18.75">
      <c r="A6" s="63" t="s">
        <v>151</v>
      </c>
      <c r="B6" s="63"/>
      <c r="C6" s="59"/>
      <c r="D6" s="59"/>
    </row>
    <row r="7" spans="1:2" ht="15.75">
      <c r="A7" s="15"/>
      <c r="B7" s="22"/>
    </row>
    <row r="8" spans="1:2" ht="0.75" customHeight="1" thickBot="1">
      <c r="A8" s="15"/>
      <c r="B8" s="21"/>
    </row>
    <row r="9" spans="1:6" ht="27" thickBot="1">
      <c r="A9" s="17" t="s">
        <v>15</v>
      </c>
      <c r="B9" s="12" t="s">
        <v>14</v>
      </c>
      <c r="C9" s="53">
        <v>2022</v>
      </c>
      <c r="D9" s="53">
        <v>2023</v>
      </c>
      <c r="F9" s="33" t="s">
        <v>56</v>
      </c>
    </row>
    <row r="10" spans="1:7" ht="15.75">
      <c r="A10" s="26" t="s">
        <v>33</v>
      </c>
      <c r="B10" s="14"/>
      <c r="C10" s="54"/>
      <c r="D10" s="54"/>
      <c r="G10"/>
    </row>
    <row r="11" spans="1:6" s="2" customFormat="1" ht="15.75">
      <c r="A11" s="26" t="s">
        <v>5</v>
      </c>
      <c r="B11" s="13" t="s">
        <v>10</v>
      </c>
      <c r="C11" s="52">
        <f>C12+C43</f>
        <v>97630826.64</v>
      </c>
      <c r="D11" s="52">
        <f>D12+D43</f>
        <v>103080473.03000003</v>
      </c>
      <c r="E11" s="25"/>
      <c r="F11" s="25"/>
    </row>
    <row r="12" spans="1:6" s="2" customFormat="1" ht="15.75">
      <c r="A12" s="26" t="s">
        <v>3</v>
      </c>
      <c r="B12" s="13"/>
      <c r="C12" s="52">
        <f>C13+C26+C40+C34+C18</f>
        <v>85113556.2</v>
      </c>
      <c r="D12" s="52">
        <f>D13+D26+D40+D34+D18</f>
        <v>84518060.57000002</v>
      </c>
      <c r="E12" s="33"/>
      <c r="F12" s="33"/>
    </row>
    <row r="13" spans="1:7" ht="15.75">
      <c r="A13" s="27" t="s">
        <v>18</v>
      </c>
      <c r="B13" s="13" t="s">
        <v>19</v>
      </c>
      <c r="C13" s="31">
        <f>C14</f>
        <v>80807629.9</v>
      </c>
      <c r="D13" s="31">
        <f>D14</f>
        <v>80023782.49000001</v>
      </c>
      <c r="G13"/>
    </row>
    <row r="14" spans="1:6" s="1" customFormat="1" ht="15.75">
      <c r="A14" s="27" t="s">
        <v>16</v>
      </c>
      <c r="B14" s="29" t="s">
        <v>20</v>
      </c>
      <c r="C14" s="31">
        <f>C15+C16+C17</f>
        <v>80807629.9</v>
      </c>
      <c r="D14" s="31">
        <f>D15+D16+D17</f>
        <v>80023782.49000001</v>
      </c>
      <c r="E14" s="34"/>
      <c r="F14" s="34"/>
    </row>
    <row r="15" spans="1:7" ht="78.75">
      <c r="A15" s="28" t="s">
        <v>72</v>
      </c>
      <c r="B15" s="30" t="s">
        <v>38</v>
      </c>
      <c r="C15" s="32">
        <f>70632179.7+10000000</f>
        <v>80632179.7</v>
      </c>
      <c r="D15" s="32">
        <f>72044823.29+7800000</f>
        <v>79844823.29</v>
      </c>
      <c r="G15"/>
    </row>
    <row r="16" spans="1:7" ht="110.25">
      <c r="A16" s="28" t="s">
        <v>73</v>
      </c>
      <c r="B16" s="30" t="s">
        <v>36</v>
      </c>
      <c r="C16" s="32">
        <v>28366.2</v>
      </c>
      <c r="D16" s="32">
        <v>28933.52</v>
      </c>
      <c r="G16"/>
    </row>
    <row r="17" spans="1:7" ht="47.25">
      <c r="A17" s="28" t="s">
        <v>74</v>
      </c>
      <c r="B17" s="30" t="s">
        <v>44</v>
      </c>
      <c r="C17" s="32">
        <v>147084</v>
      </c>
      <c r="D17" s="32">
        <v>150025.68</v>
      </c>
      <c r="G17"/>
    </row>
    <row r="18" spans="1:7" ht="47.25">
      <c r="A18" s="26" t="s">
        <v>87</v>
      </c>
      <c r="B18" s="13" t="s">
        <v>88</v>
      </c>
      <c r="C18" s="31">
        <f>C19</f>
        <v>2569200</v>
      </c>
      <c r="D18" s="31">
        <f>D19</f>
        <v>2723090</v>
      </c>
      <c r="G18"/>
    </row>
    <row r="19" spans="1:7" ht="31.5">
      <c r="A19" s="28" t="s">
        <v>109</v>
      </c>
      <c r="B19" s="14" t="s">
        <v>89</v>
      </c>
      <c r="C19" s="32">
        <f>C20+C22+C24</f>
        <v>2569200</v>
      </c>
      <c r="D19" s="32">
        <f>D20+D22+D24</f>
        <v>2723090</v>
      </c>
      <c r="G19"/>
    </row>
    <row r="20" spans="1:7" ht="78.75">
      <c r="A20" s="28" t="s">
        <v>90</v>
      </c>
      <c r="B20" s="14" t="s">
        <v>91</v>
      </c>
      <c r="C20" s="32">
        <f>C21</f>
        <v>1181110</v>
      </c>
      <c r="D20" s="32">
        <f>D21</f>
        <v>1260740</v>
      </c>
      <c r="G20"/>
    </row>
    <row r="21" spans="1:7" ht="110.25">
      <c r="A21" s="28" t="s">
        <v>142</v>
      </c>
      <c r="B21" s="30" t="s">
        <v>143</v>
      </c>
      <c r="C21" s="32">
        <v>1181110</v>
      </c>
      <c r="D21" s="32">
        <v>1260740</v>
      </c>
      <c r="G21"/>
    </row>
    <row r="22" spans="1:7" ht="94.5">
      <c r="A22" s="28" t="s">
        <v>92</v>
      </c>
      <c r="B22" s="14" t="s">
        <v>93</v>
      </c>
      <c r="C22" s="32">
        <f>C23</f>
        <v>6660</v>
      </c>
      <c r="D22" s="32">
        <f>D23</f>
        <v>7040</v>
      </c>
      <c r="G22"/>
    </row>
    <row r="23" spans="1:7" ht="126">
      <c r="A23" s="28" t="s">
        <v>144</v>
      </c>
      <c r="B23" s="30" t="s">
        <v>145</v>
      </c>
      <c r="C23" s="32">
        <v>6660</v>
      </c>
      <c r="D23" s="32">
        <v>7040</v>
      </c>
      <c r="G23"/>
    </row>
    <row r="24" spans="1:7" ht="78.75">
      <c r="A24" s="28" t="s">
        <v>94</v>
      </c>
      <c r="B24" s="14" t="s">
        <v>95</v>
      </c>
      <c r="C24" s="32">
        <f>C25</f>
        <v>1381430</v>
      </c>
      <c r="D24" s="32">
        <f>D25</f>
        <v>1455310</v>
      </c>
      <c r="G24"/>
    </row>
    <row r="25" spans="1:7" ht="126">
      <c r="A25" s="28" t="s">
        <v>146</v>
      </c>
      <c r="B25" s="30" t="s">
        <v>147</v>
      </c>
      <c r="C25" s="32">
        <f>1549680-168250</f>
        <v>1381430</v>
      </c>
      <c r="D25" s="32">
        <f>1648860-193550</f>
        <v>1455310</v>
      </c>
      <c r="G25"/>
    </row>
    <row r="26" spans="1:6" s="1" customFormat="1" ht="15.75">
      <c r="A26" s="26" t="s">
        <v>22</v>
      </c>
      <c r="B26" s="29" t="s">
        <v>21</v>
      </c>
      <c r="C26" s="31">
        <f>C27+C32</f>
        <v>1471975.1</v>
      </c>
      <c r="D26" s="31">
        <f>D27+D32</f>
        <v>1501141.8599999999</v>
      </c>
      <c r="E26" s="34"/>
      <c r="F26" s="34"/>
    </row>
    <row r="27" spans="1:6" s="1" customFormat="1" ht="31.5">
      <c r="A27" s="26" t="s">
        <v>39</v>
      </c>
      <c r="B27" s="29" t="s">
        <v>40</v>
      </c>
      <c r="C27" s="31">
        <f>C28+C30</f>
        <v>1054611.5</v>
      </c>
      <c r="D27" s="31">
        <f>D28+D30</f>
        <v>1075430.99</v>
      </c>
      <c r="E27" s="34"/>
      <c r="F27" s="34"/>
    </row>
    <row r="28" spans="1:6" s="1" customFormat="1" ht="31.5">
      <c r="A28" s="26" t="s">
        <v>71</v>
      </c>
      <c r="B28" s="29" t="s">
        <v>41</v>
      </c>
      <c r="C28" s="31">
        <f>C29</f>
        <v>1027374.5</v>
      </c>
      <c r="D28" s="31">
        <f>D29</f>
        <v>1047921.99</v>
      </c>
      <c r="E28" s="34"/>
      <c r="F28" s="34"/>
    </row>
    <row r="29" spans="1:6" s="11" customFormat="1" ht="31.5">
      <c r="A29" s="28" t="s">
        <v>71</v>
      </c>
      <c r="B29" s="30" t="s">
        <v>45</v>
      </c>
      <c r="C29" s="32">
        <v>1027374.5</v>
      </c>
      <c r="D29" s="32">
        <v>1047921.99</v>
      </c>
      <c r="E29" s="35"/>
      <c r="F29" s="35"/>
    </row>
    <row r="30" spans="1:6" s="10" customFormat="1" ht="47.25">
      <c r="A30" s="26" t="s">
        <v>70</v>
      </c>
      <c r="B30" s="29" t="s">
        <v>46</v>
      </c>
      <c r="C30" s="31">
        <f>C31</f>
        <v>27237</v>
      </c>
      <c r="D30" s="31">
        <f>D31</f>
        <v>27509</v>
      </c>
      <c r="E30" s="36"/>
      <c r="F30" s="36"/>
    </row>
    <row r="31" spans="1:6" s="1" customFormat="1" ht="63">
      <c r="A31" s="28" t="s">
        <v>110</v>
      </c>
      <c r="B31" s="30" t="s">
        <v>47</v>
      </c>
      <c r="C31" s="32">
        <v>27237</v>
      </c>
      <c r="D31" s="32">
        <v>27509</v>
      </c>
      <c r="E31" s="34"/>
      <c r="F31" s="34"/>
    </row>
    <row r="32" spans="1:6" s="9" customFormat="1" ht="31.5">
      <c r="A32" s="26" t="s">
        <v>69</v>
      </c>
      <c r="B32" s="29" t="s">
        <v>42</v>
      </c>
      <c r="C32" s="31">
        <f>C33</f>
        <v>417363.6</v>
      </c>
      <c r="D32" s="31">
        <f>D33</f>
        <v>425710.87</v>
      </c>
      <c r="E32" s="37"/>
      <c r="F32" s="37"/>
    </row>
    <row r="33" spans="1:6" s="9" customFormat="1" ht="31.5">
      <c r="A33" s="28" t="s">
        <v>68</v>
      </c>
      <c r="B33" s="30" t="s">
        <v>43</v>
      </c>
      <c r="C33" s="32">
        <v>417363.6</v>
      </c>
      <c r="D33" s="32">
        <v>425710.87</v>
      </c>
      <c r="E33" s="37"/>
      <c r="F33" s="37"/>
    </row>
    <row r="34" spans="1:6" s="9" customFormat="1" ht="15.75">
      <c r="A34" s="27" t="s">
        <v>53</v>
      </c>
      <c r="B34" s="29" t="s">
        <v>54</v>
      </c>
      <c r="C34" s="31">
        <f>C35+C37</f>
        <v>86149.2</v>
      </c>
      <c r="D34" s="31">
        <f>D35+D37</f>
        <v>87872.18</v>
      </c>
      <c r="E34" s="37"/>
      <c r="F34" s="37"/>
    </row>
    <row r="35" spans="1:6" s="1" customFormat="1" ht="15.75">
      <c r="A35" s="27" t="s">
        <v>66</v>
      </c>
      <c r="B35" s="29" t="s">
        <v>52</v>
      </c>
      <c r="C35" s="31">
        <f>C36</f>
        <v>3000</v>
      </c>
      <c r="D35" s="31">
        <f>D36</f>
        <v>4000</v>
      </c>
      <c r="E35" s="34"/>
      <c r="F35" s="34"/>
    </row>
    <row r="36" spans="1:6" s="9" customFormat="1" ht="47.25">
      <c r="A36" s="28" t="s">
        <v>67</v>
      </c>
      <c r="B36" s="30" t="s">
        <v>51</v>
      </c>
      <c r="C36" s="32">
        <v>3000</v>
      </c>
      <c r="D36" s="32">
        <v>4000</v>
      </c>
      <c r="E36" s="37"/>
      <c r="F36" s="37"/>
    </row>
    <row r="37" spans="1:6" s="9" customFormat="1" ht="15.75">
      <c r="A37" s="26" t="s">
        <v>80</v>
      </c>
      <c r="B37" s="29" t="s">
        <v>81</v>
      </c>
      <c r="C37" s="31">
        <f>C38</f>
        <v>83149.2</v>
      </c>
      <c r="D37" s="31">
        <f>D38</f>
        <v>83872.18</v>
      </c>
      <c r="E37" s="37"/>
      <c r="F37" s="37"/>
    </row>
    <row r="38" spans="1:7" ht="15.75">
      <c r="A38" s="28" t="s">
        <v>84</v>
      </c>
      <c r="B38" s="30" t="s">
        <v>79</v>
      </c>
      <c r="C38" s="32">
        <f>C39</f>
        <v>83149.2</v>
      </c>
      <c r="D38" s="32">
        <f>D39</f>
        <v>83872.18</v>
      </c>
      <c r="G38"/>
    </row>
    <row r="39" spans="1:7" ht="31.5">
      <c r="A39" s="28" t="s">
        <v>78</v>
      </c>
      <c r="B39" s="30" t="s">
        <v>77</v>
      </c>
      <c r="C39" s="32">
        <v>83149.2</v>
      </c>
      <c r="D39" s="32">
        <v>83872.18</v>
      </c>
      <c r="G39"/>
    </row>
    <row r="40" spans="1:6" s="10" customFormat="1" ht="15.75">
      <c r="A40" s="26" t="s">
        <v>11</v>
      </c>
      <c r="B40" s="29" t="s">
        <v>23</v>
      </c>
      <c r="C40" s="31">
        <f>C41</f>
        <v>178602</v>
      </c>
      <c r="D40" s="31">
        <f>D41</f>
        <v>182174.04</v>
      </c>
      <c r="E40" s="36"/>
      <c r="F40" s="36"/>
    </row>
    <row r="41" spans="1:6" s="10" customFormat="1" ht="31.5">
      <c r="A41" s="28" t="s">
        <v>108</v>
      </c>
      <c r="B41" s="30" t="s">
        <v>12</v>
      </c>
      <c r="C41" s="32">
        <f>C42</f>
        <v>178602</v>
      </c>
      <c r="D41" s="32">
        <f>D42</f>
        <v>182174.04</v>
      </c>
      <c r="E41" s="36"/>
      <c r="F41" s="36"/>
    </row>
    <row r="42" spans="1:6" s="1" customFormat="1" ht="47.25">
      <c r="A42" s="28" t="s">
        <v>13</v>
      </c>
      <c r="B42" s="30" t="s">
        <v>1</v>
      </c>
      <c r="C42" s="32">
        <v>178602</v>
      </c>
      <c r="D42" s="32">
        <v>182174.04</v>
      </c>
      <c r="E42" s="34"/>
      <c r="F42" s="34"/>
    </row>
    <row r="43" spans="1:6" s="1" customFormat="1" ht="15.75">
      <c r="A43" s="26" t="s">
        <v>31</v>
      </c>
      <c r="B43" s="13"/>
      <c r="C43" s="31">
        <f>C44+C63+C55+C59</f>
        <v>12517270.44</v>
      </c>
      <c r="D43" s="31">
        <f>D44+D63+D55+D59</f>
        <v>18562412.46</v>
      </c>
      <c r="E43" s="34"/>
      <c r="F43" s="34"/>
    </row>
    <row r="44" spans="1:6" s="1" customFormat="1" ht="47.25">
      <c r="A44" s="26" t="s">
        <v>25</v>
      </c>
      <c r="B44" s="13" t="s">
        <v>24</v>
      </c>
      <c r="C44" s="31">
        <f>C45+C52</f>
        <v>12264000</v>
      </c>
      <c r="D44" s="31">
        <f>D45+D52</f>
        <v>12309000</v>
      </c>
      <c r="E44" s="34"/>
      <c r="F44" s="34"/>
    </row>
    <row r="45" spans="1:6" s="1" customFormat="1" ht="94.5">
      <c r="A45" s="28" t="s">
        <v>65</v>
      </c>
      <c r="B45" s="13" t="s">
        <v>37</v>
      </c>
      <c r="C45" s="31">
        <f>C46+C48+C50</f>
        <v>4764000</v>
      </c>
      <c r="D45" s="31">
        <f>D46+D48+D50</f>
        <v>4809000</v>
      </c>
      <c r="E45" s="34"/>
      <c r="F45" s="34"/>
    </row>
    <row r="46" spans="1:6" s="1" customFormat="1" ht="65.25" customHeight="1">
      <c r="A46" s="26" t="s">
        <v>105</v>
      </c>
      <c r="B46" s="29" t="s">
        <v>104</v>
      </c>
      <c r="C46" s="31">
        <f>C47</f>
        <v>39000</v>
      </c>
      <c r="D46" s="31">
        <f>D47</f>
        <v>39000</v>
      </c>
      <c r="E46" s="34"/>
      <c r="F46" s="34"/>
    </row>
    <row r="47" spans="1:6" s="1" customFormat="1" ht="78.75">
      <c r="A47" s="28" t="s">
        <v>35</v>
      </c>
      <c r="B47" s="30" t="s">
        <v>34</v>
      </c>
      <c r="C47" s="32">
        <v>39000</v>
      </c>
      <c r="D47" s="32">
        <v>39000</v>
      </c>
      <c r="E47" s="34"/>
      <c r="F47" s="34"/>
    </row>
    <row r="48" spans="1:6" s="1" customFormat="1" ht="81" customHeight="1">
      <c r="A48" s="26" t="s">
        <v>103</v>
      </c>
      <c r="B48" s="29" t="s">
        <v>102</v>
      </c>
      <c r="C48" s="31">
        <f>C49</f>
        <v>465000</v>
      </c>
      <c r="D48" s="31">
        <f>D49</f>
        <v>470000</v>
      </c>
      <c r="E48" s="34"/>
      <c r="F48" s="34"/>
    </row>
    <row r="49" spans="1:7" ht="78.75">
      <c r="A49" s="28" t="s">
        <v>4</v>
      </c>
      <c r="B49" s="30" t="s">
        <v>2</v>
      </c>
      <c r="C49" s="32">
        <v>465000</v>
      </c>
      <c r="D49" s="32">
        <v>470000</v>
      </c>
      <c r="G49"/>
    </row>
    <row r="50" spans="1:7" ht="47.25">
      <c r="A50" s="26" t="s">
        <v>101</v>
      </c>
      <c r="B50" s="29" t="s">
        <v>100</v>
      </c>
      <c r="C50" s="31">
        <f>C51</f>
        <v>4260000</v>
      </c>
      <c r="D50" s="31">
        <f>D51</f>
        <v>4300000</v>
      </c>
      <c r="G50"/>
    </row>
    <row r="51" spans="1:7" ht="31.5">
      <c r="A51" s="28" t="s">
        <v>85</v>
      </c>
      <c r="B51" s="30" t="s">
        <v>86</v>
      </c>
      <c r="C51" s="32">
        <v>4260000</v>
      </c>
      <c r="D51" s="32">
        <v>4300000</v>
      </c>
      <c r="G51"/>
    </row>
    <row r="52" spans="1:7" ht="94.5">
      <c r="A52" s="26" t="s">
        <v>64</v>
      </c>
      <c r="B52" s="29" t="s">
        <v>48</v>
      </c>
      <c r="C52" s="31">
        <f>C53</f>
        <v>7500000</v>
      </c>
      <c r="D52" s="31">
        <f>D53</f>
        <v>7500000</v>
      </c>
      <c r="G52"/>
    </row>
    <row r="53" spans="1:7" ht="94.5">
      <c r="A53" s="26" t="s">
        <v>107</v>
      </c>
      <c r="B53" s="29" t="s">
        <v>49</v>
      </c>
      <c r="C53" s="31">
        <f>C54</f>
        <v>7500000</v>
      </c>
      <c r="D53" s="31">
        <f>D54</f>
        <v>7500000</v>
      </c>
      <c r="G53"/>
    </row>
    <row r="54" spans="1:7" ht="78.75">
      <c r="A54" s="28" t="s">
        <v>63</v>
      </c>
      <c r="B54" s="30" t="s">
        <v>50</v>
      </c>
      <c r="C54" s="32">
        <f>7500000</f>
        <v>7500000</v>
      </c>
      <c r="D54" s="32">
        <f>7500000</f>
        <v>7500000</v>
      </c>
      <c r="G54"/>
    </row>
    <row r="55" spans="1:7" ht="31.5">
      <c r="A55" s="26" t="s">
        <v>27</v>
      </c>
      <c r="B55" s="29" t="s">
        <v>26</v>
      </c>
      <c r="C55" s="31">
        <f>C56+C57</f>
        <v>569.24</v>
      </c>
      <c r="D55" s="31">
        <f>D56+D57</f>
        <v>569.24</v>
      </c>
      <c r="G55"/>
    </row>
    <row r="56" spans="1:7" ht="31.5">
      <c r="A56" s="28" t="s">
        <v>98</v>
      </c>
      <c r="B56" s="30" t="s">
        <v>96</v>
      </c>
      <c r="C56" s="32">
        <v>566.1</v>
      </c>
      <c r="D56" s="32">
        <v>566.1</v>
      </c>
      <c r="G56"/>
    </row>
    <row r="57" spans="1:7" ht="15.75">
      <c r="A57" s="28" t="s">
        <v>99</v>
      </c>
      <c r="B57" s="30" t="s">
        <v>97</v>
      </c>
      <c r="C57" s="32">
        <f>C58</f>
        <v>3.14</v>
      </c>
      <c r="D57" s="32">
        <f>D58</f>
        <v>3.14</v>
      </c>
      <c r="G57"/>
    </row>
    <row r="58" spans="1:7" ht="15.75">
      <c r="A58" s="28" t="s">
        <v>166</v>
      </c>
      <c r="B58" s="30" t="s">
        <v>167</v>
      </c>
      <c r="C58" s="32">
        <v>3.14</v>
      </c>
      <c r="D58" s="32">
        <v>3.14</v>
      </c>
      <c r="G58"/>
    </row>
    <row r="59" spans="1:7" ht="31.5">
      <c r="A59" s="50" t="s">
        <v>158</v>
      </c>
      <c r="B59" s="29" t="s">
        <v>159</v>
      </c>
      <c r="C59" s="32">
        <f aca="true" t="shared" si="0" ref="C59:D61">C60</f>
        <v>250600</v>
      </c>
      <c r="D59" s="32">
        <f t="shared" si="0"/>
        <v>6250700</v>
      </c>
      <c r="G59"/>
    </row>
    <row r="60" spans="1:7" ht="94.5">
      <c r="A60" s="51" t="s">
        <v>160</v>
      </c>
      <c r="B60" s="30" t="s">
        <v>161</v>
      </c>
      <c r="C60" s="32">
        <f t="shared" si="0"/>
        <v>250600</v>
      </c>
      <c r="D60" s="32">
        <f t="shared" si="0"/>
        <v>6250700</v>
      </c>
      <c r="G60"/>
    </row>
    <row r="61" spans="1:7" ht="94.5">
      <c r="A61" s="51" t="s">
        <v>162</v>
      </c>
      <c r="B61" s="30" t="s">
        <v>163</v>
      </c>
      <c r="C61" s="32">
        <f t="shared" si="0"/>
        <v>250600</v>
      </c>
      <c r="D61" s="32">
        <f t="shared" si="0"/>
        <v>6250700</v>
      </c>
      <c r="G61"/>
    </row>
    <row r="62" spans="1:7" ht="94.5">
      <c r="A62" s="51" t="s">
        <v>164</v>
      </c>
      <c r="B62" s="30" t="s">
        <v>165</v>
      </c>
      <c r="C62" s="32">
        <v>250600</v>
      </c>
      <c r="D62" s="32">
        <v>6250700</v>
      </c>
      <c r="G62"/>
    </row>
    <row r="63" spans="1:6" s="23" customFormat="1" ht="15.75">
      <c r="A63" s="26" t="s">
        <v>29</v>
      </c>
      <c r="B63" s="29" t="s">
        <v>28</v>
      </c>
      <c r="C63" s="31">
        <f aca="true" t="shared" si="1" ref="C63:D65">C64</f>
        <v>2101.2</v>
      </c>
      <c r="D63" s="31">
        <f t="shared" si="1"/>
        <v>2143.22</v>
      </c>
      <c r="E63" s="38"/>
      <c r="F63" s="38"/>
    </row>
    <row r="64" spans="1:6" s="7" customFormat="1" ht="37.5">
      <c r="A64" s="48" t="s">
        <v>156</v>
      </c>
      <c r="B64" s="49" t="s">
        <v>157</v>
      </c>
      <c r="C64" s="31">
        <f t="shared" si="1"/>
        <v>2101.2</v>
      </c>
      <c r="D64" s="31">
        <f t="shared" si="1"/>
        <v>2143.22</v>
      </c>
      <c r="E64" s="39"/>
      <c r="F64" s="39"/>
    </row>
    <row r="65" spans="1:6" s="7" customFormat="1" ht="112.5">
      <c r="A65" s="46" t="s">
        <v>154</v>
      </c>
      <c r="B65" s="47" t="s">
        <v>155</v>
      </c>
      <c r="C65" s="32">
        <f t="shared" si="1"/>
        <v>2101.2</v>
      </c>
      <c r="D65" s="32">
        <f t="shared" si="1"/>
        <v>2143.22</v>
      </c>
      <c r="E65" s="39"/>
      <c r="F65" s="39"/>
    </row>
    <row r="66" spans="1:6" s="7" customFormat="1" ht="112.5">
      <c r="A66" s="46" t="s">
        <v>152</v>
      </c>
      <c r="B66" s="47" t="s">
        <v>153</v>
      </c>
      <c r="C66" s="32">
        <v>2101.2</v>
      </c>
      <c r="D66" s="32">
        <v>2143.22</v>
      </c>
      <c r="E66" s="39"/>
      <c r="F66" s="39"/>
    </row>
    <row r="67" spans="1:6" s="24" customFormat="1" ht="15.75">
      <c r="A67" s="26" t="s">
        <v>32</v>
      </c>
      <c r="B67" s="14"/>
      <c r="C67" s="31">
        <f>C11</f>
        <v>97630826.64</v>
      </c>
      <c r="D67" s="31">
        <f>D11</f>
        <v>103080473.03000003</v>
      </c>
      <c r="E67" s="41"/>
      <c r="F67" s="41"/>
    </row>
    <row r="68" spans="1:6" s="3" customFormat="1" ht="48" customHeight="1">
      <c r="A68" s="26" t="s">
        <v>62</v>
      </c>
      <c r="B68" s="13" t="s">
        <v>30</v>
      </c>
      <c r="C68" s="31">
        <f>C69</f>
        <v>408678616.09</v>
      </c>
      <c r="D68" s="31">
        <f>D69</f>
        <v>423553641.98</v>
      </c>
      <c r="E68" s="34"/>
      <c r="F68" s="34"/>
    </row>
    <row r="69" spans="1:6" s="3" customFormat="1" ht="47.25">
      <c r="A69" s="26" t="s">
        <v>61</v>
      </c>
      <c r="B69" s="13" t="s">
        <v>0</v>
      </c>
      <c r="C69" s="31">
        <f>C70+C89+C75+C119</f>
        <v>408678616.09</v>
      </c>
      <c r="D69" s="31">
        <f>D70+D89+D75+D119</f>
        <v>423553641.98</v>
      </c>
      <c r="E69" s="34"/>
      <c r="F69" s="34"/>
    </row>
    <row r="70" spans="1:6" s="3" customFormat="1" ht="31.5">
      <c r="A70" s="26" t="s">
        <v>75</v>
      </c>
      <c r="B70" s="13" t="s">
        <v>111</v>
      </c>
      <c r="C70" s="31">
        <f>C71+C73</f>
        <v>191623248</v>
      </c>
      <c r="D70" s="31">
        <f>D71+D73</f>
        <v>204169635</v>
      </c>
      <c r="E70" s="34"/>
      <c r="F70" s="34"/>
    </row>
    <row r="71" spans="1:6" s="3" customFormat="1" ht="15.75">
      <c r="A71" s="26" t="s">
        <v>7</v>
      </c>
      <c r="B71" s="13" t="s">
        <v>112</v>
      </c>
      <c r="C71" s="31">
        <f>C72</f>
        <v>80261248</v>
      </c>
      <c r="D71" s="31">
        <f>D72</f>
        <v>82615635</v>
      </c>
      <c r="E71" s="34"/>
      <c r="F71" s="34"/>
    </row>
    <row r="72" spans="1:6" s="1" customFormat="1" ht="47.25">
      <c r="A72" s="28" t="s">
        <v>168</v>
      </c>
      <c r="B72" s="30" t="s">
        <v>113</v>
      </c>
      <c r="C72" s="32">
        <v>80261248</v>
      </c>
      <c r="D72" s="32">
        <v>82615635</v>
      </c>
      <c r="E72" s="34"/>
      <c r="F72" s="34"/>
    </row>
    <row r="73" spans="1:7" ht="47.25">
      <c r="A73" s="26" t="s">
        <v>60</v>
      </c>
      <c r="B73" s="29" t="s">
        <v>114</v>
      </c>
      <c r="C73" s="31">
        <f>C74</f>
        <v>111362000</v>
      </c>
      <c r="D73" s="31">
        <f>D74</f>
        <v>121554000</v>
      </c>
      <c r="G73"/>
    </row>
    <row r="74" spans="1:7" ht="47.25">
      <c r="A74" s="28" t="s">
        <v>59</v>
      </c>
      <c r="B74" s="30" t="s">
        <v>115</v>
      </c>
      <c r="C74" s="32">
        <v>111362000</v>
      </c>
      <c r="D74" s="32">
        <v>121554000</v>
      </c>
      <c r="G74"/>
    </row>
    <row r="75" spans="1:7" ht="31.5">
      <c r="A75" s="26" t="s">
        <v>55</v>
      </c>
      <c r="B75" s="13" t="s">
        <v>116</v>
      </c>
      <c r="C75" s="31">
        <f>C82+C76+C78</f>
        <v>35217619.17</v>
      </c>
      <c r="D75" s="31">
        <f>D82+D76+D78</f>
        <v>35364945.17</v>
      </c>
      <c r="G75"/>
    </row>
    <row r="76" spans="1:6" s="8" customFormat="1" ht="94.5">
      <c r="A76" s="26" t="s">
        <v>169</v>
      </c>
      <c r="B76" s="30" t="s">
        <v>170</v>
      </c>
      <c r="C76" s="31">
        <f>C77</f>
        <v>5818041.89</v>
      </c>
      <c r="D76" s="31">
        <f>D77</f>
        <v>5818041.89</v>
      </c>
      <c r="E76" s="39"/>
      <c r="F76" s="39"/>
    </row>
    <row r="77" spans="1:6" s="8" customFormat="1" ht="94.5">
      <c r="A77" s="28" t="s">
        <v>171</v>
      </c>
      <c r="B77" s="30" t="s">
        <v>172</v>
      </c>
      <c r="C77" s="32">
        <v>5818041.89</v>
      </c>
      <c r="D77" s="32">
        <v>5818041.89</v>
      </c>
      <c r="E77" s="39"/>
      <c r="F77" s="39"/>
    </row>
    <row r="78" spans="1:6" s="8" customFormat="1" ht="63">
      <c r="A78" s="18" t="s">
        <v>173</v>
      </c>
      <c r="B78" s="29" t="s">
        <v>174</v>
      </c>
      <c r="C78" s="31">
        <f>C79</f>
        <v>4771900</v>
      </c>
      <c r="D78" s="31">
        <f>D79</f>
        <v>4803000</v>
      </c>
      <c r="E78" s="42"/>
      <c r="F78" s="42"/>
    </row>
    <row r="79" spans="1:6" s="6" customFormat="1" ht="63">
      <c r="A79" s="18" t="s">
        <v>175</v>
      </c>
      <c r="B79" s="29" t="s">
        <v>176</v>
      </c>
      <c r="C79" s="31">
        <f>C80+C81</f>
        <v>4771900</v>
      </c>
      <c r="D79" s="31">
        <f>D80+D81</f>
        <v>4803000</v>
      </c>
      <c r="E79" s="40"/>
      <c r="F79" s="40"/>
    </row>
    <row r="80" spans="1:6" s="6" customFormat="1" ht="78.75">
      <c r="A80" s="20" t="s">
        <v>177</v>
      </c>
      <c r="B80" s="30" t="s">
        <v>176</v>
      </c>
      <c r="C80" s="32">
        <v>331400</v>
      </c>
      <c r="D80" s="32">
        <v>362500</v>
      </c>
      <c r="E80" s="40"/>
      <c r="F80" s="40"/>
    </row>
    <row r="81" spans="1:6" s="6" customFormat="1" ht="47.25">
      <c r="A81" s="20" t="s">
        <v>178</v>
      </c>
      <c r="B81" s="30" t="s">
        <v>176</v>
      </c>
      <c r="C81" s="32">
        <v>4440500</v>
      </c>
      <c r="D81" s="32">
        <v>4440500</v>
      </c>
      <c r="E81" s="40"/>
      <c r="F81" s="40"/>
    </row>
    <row r="82" spans="1:6" s="6" customFormat="1" ht="15.75">
      <c r="A82" s="26" t="s">
        <v>8</v>
      </c>
      <c r="B82" s="13" t="s">
        <v>117</v>
      </c>
      <c r="C82" s="31">
        <f>C83</f>
        <v>24627677.28</v>
      </c>
      <c r="D82" s="31">
        <f>D83</f>
        <v>24743903.28</v>
      </c>
      <c r="E82" s="40"/>
      <c r="F82" s="40"/>
    </row>
    <row r="83" spans="1:5" s="6" customFormat="1" ht="15.75">
      <c r="A83" s="28" t="s">
        <v>6</v>
      </c>
      <c r="B83" s="14" t="s">
        <v>118</v>
      </c>
      <c r="C83" s="32">
        <f>C84+C85+C87+C86+C88</f>
        <v>24627677.28</v>
      </c>
      <c r="D83" s="32">
        <f>D84+D85+D87+D86+D88</f>
        <v>24743903.28</v>
      </c>
      <c r="E83" s="40"/>
    </row>
    <row r="84" spans="1:6" s="6" customFormat="1" ht="78.75">
      <c r="A84" s="28" t="s">
        <v>179</v>
      </c>
      <c r="B84" s="30" t="s">
        <v>118</v>
      </c>
      <c r="C84" s="32">
        <v>258200</v>
      </c>
      <c r="D84" s="32">
        <v>258200</v>
      </c>
      <c r="E84" s="40"/>
      <c r="F84" s="40"/>
    </row>
    <row r="85" spans="1:6" s="6" customFormat="1" ht="47.25">
      <c r="A85" s="28" t="s">
        <v>180</v>
      </c>
      <c r="B85" s="30" t="s">
        <v>118</v>
      </c>
      <c r="C85" s="32">
        <v>4566.28</v>
      </c>
      <c r="D85" s="32">
        <v>4566.28</v>
      </c>
      <c r="E85" s="40"/>
      <c r="F85" s="40"/>
    </row>
    <row r="86" spans="1:6" s="6" customFormat="1" ht="31.5">
      <c r="A86" s="28" t="s">
        <v>181</v>
      </c>
      <c r="B86" s="30" t="s">
        <v>118</v>
      </c>
      <c r="C86" s="32">
        <v>835476</v>
      </c>
      <c r="D86" s="32">
        <v>835476</v>
      </c>
      <c r="E86" s="40"/>
      <c r="F86" s="40"/>
    </row>
    <row r="87" spans="1:6" s="6" customFormat="1" ht="63">
      <c r="A87" s="28" t="s">
        <v>182</v>
      </c>
      <c r="B87" s="30" t="s">
        <v>118</v>
      </c>
      <c r="C87" s="32">
        <v>19983558</v>
      </c>
      <c r="D87" s="32">
        <v>20082041</v>
      </c>
      <c r="E87" s="40"/>
      <c r="F87" s="40"/>
    </row>
    <row r="88" spans="1:6" s="6" customFormat="1" ht="47.25">
      <c r="A88" s="28" t="s">
        <v>106</v>
      </c>
      <c r="B88" s="30" t="s">
        <v>118</v>
      </c>
      <c r="C88" s="32">
        <v>3545877</v>
      </c>
      <c r="D88" s="32">
        <v>3563620</v>
      </c>
      <c r="E88" s="40"/>
      <c r="F88" s="40"/>
    </row>
    <row r="89" spans="1:6" s="6" customFormat="1" ht="31.5">
      <c r="A89" s="26" t="s">
        <v>76</v>
      </c>
      <c r="B89" s="13" t="s">
        <v>119</v>
      </c>
      <c r="C89" s="31">
        <f>C114+C110+C116+C104+C106+C112+C90</f>
        <v>175189736.92</v>
      </c>
      <c r="D89" s="31">
        <f>D114+D110+D116+D104+D106+D112+D90</f>
        <v>177371049.81</v>
      </c>
      <c r="E89" s="40"/>
      <c r="F89" s="40"/>
    </row>
    <row r="90" spans="1:6" s="6" customFormat="1" ht="47.25">
      <c r="A90" s="26" t="s">
        <v>139</v>
      </c>
      <c r="B90" s="29" t="s">
        <v>140</v>
      </c>
      <c r="C90" s="31">
        <f>C91</f>
        <v>16710602</v>
      </c>
      <c r="D90" s="31">
        <f>D91</f>
        <v>17282902</v>
      </c>
      <c r="E90" s="40"/>
      <c r="F90" s="40"/>
    </row>
    <row r="91" spans="1:6" s="6" customFormat="1" ht="47.25">
      <c r="A91" s="26" t="s">
        <v>141</v>
      </c>
      <c r="B91" s="29" t="s">
        <v>134</v>
      </c>
      <c r="C91" s="31">
        <f>C92+C93+C94+C95+C96+C97+C98+C99+C100+C101+C102+C103</f>
        <v>16710602</v>
      </c>
      <c r="D91" s="31">
        <f>D92+D93+D94+D95+D96+D97+D98+D99+D100+D101+D102+D103</f>
        <v>17282902</v>
      </c>
      <c r="E91" s="40"/>
      <c r="F91" s="40"/>
    </row>
    <row r="92" spans="1:7" ht="47.25">
      <c r="A92" s="20" t="s">
        <v>183</v>
      </c>
      <c r="B92" s="14" t="s">
        <v>134</v>
      </c>
      <c r="C92" s="32">
        <v>1074000</v>
      </c>
      <c r="D92" s="32">
        <v>1074000</v>
      </c>
      <c r="G92"/>
    </row>
    <row r="93" spans="1:7" ht="110.25">
      <c r="A93" s="20" t="s">
        <v>184</v>
      </c>
      <c r="B93" s="14" t="s">
        <v>134</v>
      </c>
      <c r="C93" s="32">
        <v>6000</v>
      </c>
      <c r="D93" s="32">
        <v>6000</v>
      </c>
      <c r="G93"/>
    </row>
    <row r="94" spans="1:6" s="3" customFormat="1" ht="94.5">
      <c r="A94" s="20" t="s">
        <v>185</v>
      </c>
      <c r="B94" s="14" t="s">
        <v>134</v>
      </c>
      <c r="C94" s="32">
        <v>4022</v>
      </c>
      <c r="D94" s="32">
        <v>4022</v>
      </c>
      <c r="E94" s="34"/>
      <c r="F94" s="34"/>
    </row>
    <row r="95" spans="1:7" ht="18" customHeight="1">
      <c r="A95" s="20" t="s">
        <v>186</v>
      </c>
      <c r="B95" s="30" t="s">
        <v>134</v>
      </c>
      <c r="C95" s="32">
        <v>30800</v>
      </c>
      <c r="D95" s="32">
        <v>30800</v>
      </c>
      <c r="G95"/>
    </row>
    <row r="96" spans="1:7" ht="78.75">
      <c r="A96" s="20" t="s">
        <v>187</v>
      </c>
      <c r="B96" s="30" t="s">
        <v>134</v>
      </c>
      <c r="C96" s="32">
        <v>3300</v>
      </c>
      <c r="D96" s="32">
        <v>3300</v>
      </c>
      <c r="G96"/>
    </row>
    <row r="97" spans="1:7" ht="78.75">
      <c r="A97" s="20" t="s">
        <v>188</v>
      </c>
      <c r="B97" s="30" t="s">
        <v>134</v>
      </c>
      <c r="C97" s="32">
        <v>256300</v>
      </c>
      <c r="D97" s="32">
        <v>266600</v>
      </c>
      <c r="G97"/>
    </row>
    <row r="98" spans="1:4" ht="31.5">
      <c r="A98" s="20" t="s">
        <v>189</v>
      </c>
      <c r="B98" s="30" t="s">
        <v>134</v>
      </c>
      <c r="C98" s="32">
        <v>1381400</v>
      </c>
      <c r="D98" s="32">
        <v>1433700</v>
      </c>
    </row>
    <row r="99" spans="1:4" ht="141.75">
      <c r="A99" s="20" t="s">
        <v>190</v>
      </c>
      <c r="B99" s="30" t="s">
        <v>134</v>
      </c>
      <c r="C99" s="32">
        <v>12711100</v>
      </c>
      <c r="D99" s="32">
        <v>13219500</v>
      </c>
    </row>
    <row r="100" spans="1:4" ht="94.5">
      <c r="A100" s="20" t="s">
        <v>191</v>
      </c>
      <c r="B100" s="30" t="s">
        <v>134</v>
      </c>
      <c r="C100" s="32">
        <v>1074000</v>
      </c>
      <c r="D100" s="32">
        <v>1074000</v>
      </c>
    </row>
    <row r="101" spans="1:4" ht="47.25">
      <c r="A101" s="20" t="s">
        <v>192</v>
      </c>
      <c r="B101" s="30" t="s">
        <v>134</v>
      </c>
      <c r="C101" s="32">
        <v>137880</v>
      </c>
      <c r="D101" s="32">
        <v>137880</v>
      </c>
    </row>
    <row r="102" spans="1:4" ht="31.5">
      <c r="A102" s="20" t="s">
        <v>193</v>
      </c>
      <c r="B102" s="30" t="s">
        <v>134</v>
      </c>
      <c r="C102" s="32">
        <v>9300</v>
      </c>
      <c r="D102" s="32">
        <v>9700</v>
      </c>
    </row>
    <row r="103" spans="1:4" ht="78.75">
      <c r="A103" s="20" t="s">
        <v>194</v>
      </c>
      <c r="B103" s="30" t="s">
        <v>134</v>
      </c>
      <c r="C103" s="32">
        <v>22500</v>
      </c>
      <c r="D103" s="32">
        <v>23400</v>
      </c>
    </row>
    <row r="104" spans="1:6" s="3" customFormat="1" ht="47.25">
      <c r="A104" s="26" t="s">
        <v>58</v>
      </c>
      <c r="B104" s="29" t="s">
        <v>125</v>
      </c>
      <c r="C104" s="31">
        <f>C105</f>
        <v>3874000</v>
      </c>
      <c r="D104" s="31">
        <f>D105</f>
        <v>3784100</v>
      </c>
      <c r="E104" s="34"/>
      <c r="F104" s="34"/>
    </row>
    <row r="105" spans="1:6" s="3" customFormat="1" ht="47.25">
      <c r="A105" s="28" t="s">
        <v>195</v>
      </c>
      <c r="B105" s="30" t="s">
        <v>126</v>
      </c>
      <c r="C105" s="32">
        <v>3874000</v>
      </c>
      <c r="D105" s="32">
        <v>3784100</v>
      </c>
      <c r="E105" s="34"/>
      <c r="F105" s="34"/>
    </row>
    <row r="106" spans="1:6" s="5" customFormat="1" ht="78.75">
      <c r="A106" s="26" t="s">
        <v>57</v>
      </c>
      <c r="B106" s="29" t="s">
        <v>127</v>
      </c>
      <c r="C106" s="31">
        <f>C107</f>
        <v>2669100</v>
      </c>
      <c r="D106" s="31">
        <f>D107</f>
        <v>2669100</v>
      </c>
      <c r="E106" s="37"/>
      <c r="F106" s="37"/>
    </row>
    <row r="107" spans="1:6" s="3" customFormat="1" ht="78.75">
      <c r="A107" s="26" t="s">
        <v>196</v>
      </c>
      <c r="B107" s="29" t="s">
        <v>128</v>
      </c>
      <c r="C107" s="31">
        <f>C108+C109</f>
        <v>2669100</v>
      </c>
      <c r="D107" s="31">
        <f>D108+D109</f>
        <v>2669100</v>
      </c>
      <c r="E107" s="34"/>
      <c r="F107" s="34"/>
    </row>
    <row r="108" spans="1:6" s="5" customFormat="1" ht="78.75">
      <c r="A108" s="28" t="s">
        <v>197</v>
      </c>
      <c r="B108" s="30" t="s">
        <v>128</v>
      </c>
      <c r="C108" s="32">
        <v>2604000</v>
      </c>
      <c r="D108" s="32">
        <v>2604000</v>
      </c>
      <c r="E108" s="37"/>
      <c r="F108" s="37"/>
    </row>
    <row r="109" spans="1:6" s="3" customFormat="1" ht="110.25">
      <c r="A109" s="28" t="s">
        <v>198</v>
      </c>
      <c r="B109" s="30" t="s">
        <v>128</v>
      </c>
      <c r="C109" s="32">
        <v>65100</v>
      </c>
      <c r="D109" s="32">
        <v>65100</v>
      </c>
      <c r="E109" s="34"/>
      <c r="F109" s="34"/>
    </row>
    <row r="110" spans="1:6" s="5" customFormat="1" ht="47.25">
      <c r="A110" s="26" t="s">
        <v>124</v>
      </c>
      <c r="B110" s="29" t="s">
        <v>122</v>
      </c>
      <c r="C110" s="31">
        <f>C111</f>
        <v>502000</v>
      </c>
      <c r="D110" s="31">
        <f>D111</f>
        <v>522100</v>
      </c>
      <c r="E110" s="37"/>
      <c r="F110" s="37"/>
    </row>
    <row r="111" spans="1:6" s="5" customFormat="1" ht="47.25">
      <c r="A111" s="28" t="s">
        <v>82</v>
      </c>
      <c r="B111" s="30" t="s">
        <v>123</v>
      </c>
      <c r="C111" s="32">
        <v>502000</v>
      </c>
      <c r="D111" s="32">
        <v>522100</v>
      </c>
      <c r="E111" s="37"/>
      <c r="F111" s="37"/>
    </row>
    <row r="112" spans="1:6" s="5" customFormat="1" ht="63">
      <c r="A112" s="26" t="s">
        <v>132</v>
      </c>
      <c r="B112" s="29" t="s">
        <v>131</v>
      </c>
      <c r="C112" s="31">
        <f>C113</f>
        <v>6126.92</v>
      </c>
      <c r="D112" s="31">
        <f>D113</f>
        <v>264.81</v>
      </c>
      <c r="E112" s="37"/>
      <c r="F112" s="37"/>
    </row>
    <row r="113" spans="1:6" s="4" customFormat="1" ht="63">
      <c r="A113" s="28" t="s">
        <v>130</v>
      </c>
      <c r="B113" s="30" t="s">
        <v>129</v>
      </c>
      <c r="C113" s="32">
        <v>6126.92</v>
      </c>
      <c r="D113" s="32">
        <v>264.81</v>
      </c>
      <c r="E113" s="43"/>
      <c r="F113" s="43"/>
    </row>
    <row r="114" spans="1:4" ht="31.5">
      <c r="A114" s="26" t="s">
        <v>9</v>
      </c>
      <c r="B114" s="29" t="s">
        <v>120</v>
      </c>
      <c r="C114" s="31">
        <f>C115</f>
        <v>1142208</v>
      </c>
      <c r="D114" s="31">
        <f>D115</f>
        <v>1333683</v>
      </c>
    </row>
    <row r="115" spans="1:4" ht="31.5">
      <c r="A115" s="28" t="s">
        <v>83</v>
      </c>
      <c r="B115" s="30" t="s">
        <v>121</v>
      </c>
      <c r="C115" s="32">
        <v>1142208</v>
      </c>
      <c r="D115" s="32">
        <v>1333683</v>
      </c>
    </row>
    <row r="116" spans="1:4" ht="15.75">
      <c r="A116" s="18" t="s">
        <v>136</v>
      </c>
      <c r="B116" s="29" t="s">
        <v>137</v>
      </c>
      <c r="C116" s="31">
        <f>C117</f>
        <v>150285700</v>
      </c>
      <c r="D116" s="31">
        <f>D117</f>
        <v>151778900</v>
      </c>
    </row>
    <row r="117" spans="1:4" ht="15.75">
      <c r="A117" s="18" t="s">
        <v>138</v>
      </c>
      <c r="B117" s="29" t="s">
        <v>135</v>
      </c>
      <c r="C117" s="31">
        <f>C118</f>
        <v>150285700</v>
      </c>
      <c r="D117" s="31">
        <f>D118</f>
        <v>151778900</v>
      </c>
    </row>
    <row r="118" spans="1:4" ht="47.25">
      <c r="A118" s="20" t="s">
        <v>199</v>
      </c>
      <c r="B118" s="30" t="s">
        <v>135</v>
      </c>
      <c r="C118" s="32">
        <v>150285700</v>
      </c>
      <c r="D118" s="32">
        <v>151778900</v>
      </c>
    </row>
    <row r="119" spans="1:4" ht="15.75">
      <c r="A119" s="18" t="s">
        <v>200</v>
      </c>
      <c r="B119" s="29" t="s">
        <v>201</v>
      </c>
      <c r="C119" s="31">
        <f>C120</f>
        <v>6648012</v>
      </c>
      <c r="D119" s="31">
        <f>D120</f>
        <v>6648012</v>
      </c>
    </row>
    <row r="120" spans="1:4" ht="63">
      <c r="A120" s="18" t="s">
        <v>202</v>
      </c>
      <c r="B120" s="29" t="s">
        <v>203</v>
      </c>
      <c r="C120" s="31">
        <f>C121</f>
        <v>6648012</v>
      </c>
      <c r="D120" s="31">
        <f>D121</f>
        <v>6648012</v>
      </c>
    </row>
    <row r="121" spans="1:4" ht="63">
      <c r="A121" s="18" t="s">
        <v>204</v>
      </c>
      <c r="B121" s="29" t="s">
        <v>205</v>
      </c>
      <c r="C121" s="31">
        <f>C122+C123</f>
        <v>6648012</v>
      </c>
      <c r="D121" s="31">
        <f>D122+D123</f>
        <v>6648012</v>
      </c>
    </row>
    <row r="122" spans="1:4" ht="63">
      <c r="A122" s="20" t="s">
        <v>204</v>
      </c>
      <c r="B122" s="30" t="s">
        <v>205</v>
      </c>
      <c r="C122" s="32">
        <v>6358968</v>
      </c>
      <c r="D122" s="32">
        <v>6358968</v>
      </c>
    </row>
    <row r="123" spans="1:4" ht="78.75">
      <c r="A123" s="20" t="s">
        <v>206</v>
      </c>
      <c r="B123" s="30" t="s">
        <v>205</v>
      </c>
      <c r="C123" s="32">
        <v>289044</v>
      </c>
      <c r="D123" s="32">
        <v>289044</v>
      </c>
    </row>
    <row r="124" spans="1:4" ht="15.75">
      <c r="A124" s="19" t="s">
        <v>17</v>
      </c>
      <c r="B124" s="44"/>
      <c r="C124" s="31">
        <f>C67+C68</f>
        <v>506309442.72999996</v>
      </c>
      <c r="D124" s="31">
        <f>D67+D68</f>
        <v>526634115.01000005</v>
      </c>
    </row>
    <row r="125" spans="3:4" ht="15.75">
      <c r="C125" s="57"/>
      <c r="D125" s="57"/>
    </row>
    <row r="129" spans="3:4" ht="15.75">
      <c r="C129" s="57"/>
      <c r="D129" s="57"/>
    </row>
  </sheetData>
  <sheetProtection/>
  <mergeCells count="5">
    <mergeCell ref="B1:D1"/>
    <mergeCell ref="A2:D2"/>
    <mergeCell ref="A3:D3"/>
    <mergeCell ref="A6:D6"/>
    <mergeCell ref="B4:D4"/>
  </mergeCells>
  <printOptions/>
  <pageMargins left="0.7874015748031497" right="0.2755905511811024" top="0" bottom="0" header="0.5118110236220472" footer="0.15748031496062992"/>
  <pageSetup fitToHeight="1" fitToWidth="1" horizontalDpi="600" verticalDpi="600" orientation="portrait" paperSize="9" scale="11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2020-08-31T12:32:27Z</cp:lastPrinted>
  <dcterms:created xsi:type="dcterms:W3CDTF">2002-10-10T06:25:05Z</dcterms:created>
  <dcterms:modified xsi:type="dcterms:W3CDTF">2020-12-03T11:20:47Z</dcterms:modified>
  <cp:category/>
  <cp:version/>
  <cp:contentType/>
  <cp:contentStatus/>
</cp:coreProperties>
</file>