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9720" windowHeight="11715" activeTab="0"/>
  </bookViews>
  <sheets>
    <sheet name="2018-2021" sheetId="1" r:id="rId1"/>
  </sheets>
  <definedNames>
    <definedName name="_xlnm.Print_Titles" localSheetId="0">'2018-2021'!$9:$9</definedName>
    <definedName name="_xlnm.Print_Area" localSheetId="0">'2018-2021'!$A$1:$G$128</definedName>
  </definedNames>
  <calcPr fullCalcOnLoad="1"/>
</workbook>
</file>

<file path=xl/sharedStrings.xml><?xml version="1.0" encoding="utf-8"?>
<sst xmlns="http://schemas.openxmlformats.org/spreadsheetml/2006/main" count="230" uniqueCount="225">
  <si>
    <t>000 2 02 00000 00 0000 000</t>
  </si>
  <si>
    <t>000 1 08 03010 01 0000 110</t>
  </si>
  <si>
    <t>000 1 11 05024 04 0000 120</t>
  </si>
  <si>
    <t>000 1 05 02000 02 0000 110</t>
  </si>
  <si>
    <t>000 1 05 02010 02 0000 110</t>
  </si>
  <si>
    <t>000 1 00 00000 00 0000 000</t>
  </si>
  <si>
    <t>000 1 08 03000 01 0000 110</t>
  </si>
  <si>
    <t>Коды бюджетной классификации Российской Федерации</t>
  </si>
  <si>
    <t>Наименование</t>
  </si>
  <si>
    <t>000 1 01 00000 00 0000 000</t>
  </si>
  <si>
    <t>000 1 01 02000 01 0000 110</t>
  </si>
  <si>
    <t>000 1 05 00000 00 0000 000</t>
  </si>
  <si>
    <t>000 1 08 00000 00 0000 000</t>
  </si>
  <si>
    <t>000 1 11 00000 00 0000 000</t>
  </si>
  <si>
    <t>000 1 12 00000 00 0000 000</t>
  </si>
  <si>
    <t>000 1 16 00000 00 0000 000</t>
  </si>
  <si>
    <t>000 2 00 00000 00 0000 000</t>
  </si>
  <si>
    <t>000 1 11 05012 04 0000 120</t>
  </si>
  <si>
    <t>000 1 11 05000 00 0000 120</t>
  </si>
  <si>
    <t>000 1 01 02010 01 0000 110</t>
  </si>
  <si>
    <t>000 1 05 01000 00 0000 110</t>
  </si>
  <si>
    <t>000 1 05 01010 01 0000 110</t>
  </si>
  <si>
    <t>000 1 05 04000 02 0000 110</t>
  </si>
  <si>
    <t>000 1 05 04010 02 0000 110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</si>
  <si>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</si>
  <si>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</si>
  <si>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</si>
  <si>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</si>
  <si>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</si>
  <si>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</si>
  <si>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>000 1 06 01000 00 0000 110</t>
  </si>
  <si>
    <t>000 1 06 00000 00 0000 000</t>
  </si>
  <si>
    <t>000 1 16 03000 00 0000 140</t>
  </si>
  <si>
    <t>000 1 16 06000 01 0000 140</t>
  </si>
  <si>
    <t>000 1 05 02020 02 0000 110</t>
  </si>
  <si>
    <t>000 1 05 01050 01 0000 110</t>
  </si>
  <si>
    <t>000 1 06 06000 00 0000 110</t>
  </si>
  <si>
    <t>000 1 11 05074 04 0000 120</t>
  </si>
  <si>
    <t>000 2 02 15001 00 0000 151</t>
  </si>
  <si>
    <t>000 2 02 15001 04 0000 151</t>
  </si>
  <si>
    <t>000 2 02 15010 00 0000 151</t>
  </si>
  <si>
    <t>000 2 02 15010 04 0000 151</t>
  </si>
  <si>
    <t>000 2 02 20000 00 0000 151</t>
  </si>
  <si>
    <t>000 2 02 29999 00 0000 151</t>
  </si>
  <si>
    <t>000 2 02 29999 04 0000 151</t>
  </si>
  <si>
    <t>000 2 02 30000 00 0000 151</t>
  </si>
  <si>
    <t>000 2 02 35930 04 0000 151</t>
  </si>
  <si>
    <t>000 2 02 35930 00 0000 151</t>
  </si>
  <si>
    <t>000 2 02 35118 00 0000 151</t>
  </si>
  <si>
    <t>000 2 02 35118 04 0000 151</t>
  </si>
  <si>
    <t>000 2 02 30027 00 0000 151</t>
  </si>
  <si>
    <t>000 2 02 30027 04 0000 151</t>
  </si>
  <si>
    <t>000 2 02 30029 00 0000 151</t>
  </si>
  <si>
    <t>000 2 02 30029 04 0000 151</t>
  </si>
  <si>
    <t>000 2 02 39999 00 0000 151</t>
  </si>
  <si>
    <t>000 2 02 39999 04 0000 151</t>
  </si>
  <si>
    <t>000 2 02 10000 00 0000 151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</si>
  <si>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</si>
  <si>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</si>
  <si>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</si>
  <si>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</si>
  <si>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</si>
  <si>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000 1 16 03010 01 0000 140</t>
  </si>
  <si>
    <t>Муниципальное казенное учреждение "Финансовый отдел Администрации ЗАТО Видяево"</t>
  </si>
  <si>
    <t>(рублей)</t>
  </si>
  <si>
    <t>000 1 16 28000 01 0000 140</t>
  </si>
  <si>
    <t>000 1 16 30030 01 0000 140</t>
  </si>
  <si>
    <t>000 1 16 33040 04 0000 140</t>
  </si>
  <si>
    <t>000 1 16 43000 01 0000 140</t>
  </si>
  <si>
    <t>000 1 16 90040 04 0000 140</t>
  </si>
  <si>
    <t>рублей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</si>
  <si>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</si>
  <si>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</si>
  <si>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Начальник финансового отдела </t>
  </si>
  <si>
    <t>Администрации ЗАТО Видяево</t>
  </si>
  <si>
    <t xml:space="preserve">исполнитель </t>
  </si>
  <si>
    <t>Матвеева И.А</t>
  </si>
  <si>
    <t>000 1 11 05010 00 0000 120</t>
  </si>
  <si>
    <t>000 1 11 05020 00 0000 120</t>
  </si>
  <si>
    <t>000 1 11 05070 00 0000 120</t>
  </si>
  <si>
    <t>ДОХОДЫ ОТ ПРОДАЖИ МАТЕРИАЛЬНЫХ И НЕМАТЕРИАЛЬНЫХ АКТИВОВ</t>
  </si>
  <si>
    <t>000 1 14 00000 00 0000 000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</si>
  <si>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</si>
  <si>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</si>
  <si>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</si>
  <si>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000 1 14 02043 04 0000 410</t>
  </si>
  <si>
    <t>000 2 02 25519 04 0000 151</t>
  </si>
  <si>
    <t>000 2 02 25555 00 0000 151</t>
  </si>
  <si>
    <t>000 2 02 25555 04 0000 151</t>
  </si>
  <si>
    <t>000 1 16 30000 01 0000 140</t>
  </si>
  <si>
    <t>000 1 16 33000 00 0000 140</t>
  </si>
  <si>
    <t>000 1 16 90000 00 0000 140</t>
  </si>
  <si>
    <t>000 1 17 05000 00 0000 180</t>
  </si>
  <si>
    <t>000 1 17 05040 04 0000 180</t>
  </si>
  <si>
    <t>000 2 02 15002 00 0000 151</t>
  </si>
  <si>
    <t>-</t>
  </si>
  <si>
    <t>Анализ доходов  бюджета  ЗАТО Видяево 2018-2021 годов</t>
  </si>
  <si>
    <t>2018                                            (утверждено РСД на 29.12.2018 № 159</t>
  </si>
  <si>
    <t xml:space="preserve">2018                                                  исполнение </t>
  </si>
  <si>
    <t>Доходы бюджета - всего</t>
  </si>
  <si>
    <t>x</t>
  </si>
  <si>
    <t>в том числе:</t>
  </si>
  <si>
    <t xml:space="preserve">    НАЛОГОВЫЕ И НЕНАЛОГОВЫЕ ДОХОДЫ</t>
  </si>
  <si>
    <t xml:space="preserve">  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</si>
  <si>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</si>
  <si>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</si>
  <si>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</si>
  <si>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</si>
  <si>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</si>
  <si>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</si>
  <si>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</si>
  <si>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</si>
  <si>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</si>
  <si>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</si>
  <si>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</si>
  <si>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</si>
  <si>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</si>
  <si>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</si>
  <si>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</si>
  <si>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</si>
  <si>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</si>
  <si>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</si>
  <si>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</si>
  <si>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 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</si>
  <si>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</si>
  <si>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</si>
  <si>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</si>
  <si>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</si>
  <si>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НАЛОГИ НА ИМУЩЕСТВО</t>
  </si>
  <si>
    <t xml:space="preserve">  Налог на имущество физических лиц</t>
  </si>
  <si>
    <t xml:space="preserve">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</si>
  <si>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</si>
  <si>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 xml:space="preserve">  Земельный налог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</si>
  <si>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</si>
  <si>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</si>
  <si>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</si>
  <si>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>000 1 06 06032 04 0000 110</t>
  </si>
  <si>
    <t xml:space="preserve">   Земельный налог с физических лиц</t>
  </si>
  <si>
    <t>000 1 06 06040 00 0000 110</t>
  </si>
  <si>
    <t xml:space="preserve">  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</si>
  <si>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</si>
  <si>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 xml:space="preserve">  ГОСУДАРСТВЕННАЯ ПОШЛИНА</t>
  </si>
  <si>
    <t xml:space="preserve">  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</si>
  <si>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</si>
  <si>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</si>
  <si>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</si>
  <si>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</si>
  <si>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</si>
  <si>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</si>
  <si>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 xml:space="preserve">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</si>
  <si>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</si>
  <si>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</si>
  <si>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</si>
  <si>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</si>
  <si>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 xml:space="preserve">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</si>
  <si>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ПЛАТЕЖИ ПРИ ПОЛЬЗОВАНИИ ПРИРОДНЫМИ РЕСУРСАМИ</t>
  </si>
  <si>
    <t xml:space="preserve">  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</si>
  <si>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</si>
  <si>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</si>
  <si>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</si>
  <si>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 xml:space="preserve">  Плата за сбросы загрязняющих веществ в водные объекты</t>
  </si>
  <si>
    <t>000 1 12 01030 01 0000 120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</si>
  <si>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</si>
  <si>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</si>
  <si>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</si>
  <si>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</si>
  <si>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 xml:space="preserve">  ШТРАФЫ, САНКЦИИ, ВОЗМЕЩЕНИЕ УЩЕРБА</t>
  </si>
  <si>
    <t xml:space="preserve">    Денежные взыскания (штрафы) за нарушение законодательства о налогах и сборах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</si>
  <si>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 Налогового кодекса Российской Федерации.</t>
  </si>
  <si>
    <t xml:space="preserve">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</si>
  <si>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</si>
  <si>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</si>
  <si>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 Денежные взыскания (штрафы) за нарушение законодательства в области охраны окружающей среды</t>
  </si>
  <si>
    <t>000 1 16 25050 01 0000 140</t>
  </si>
  <si>
    <t xml:space="preserve">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</si>
  <si>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  Денежные взыскания (штрафы) за правонарушения в области дорожного движения</t>
  </si>
  <si>
    <t xml:space="preserve">    Прочие денежные взыскания (штрафы) за правонарушения в области дорожного движения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</si>
  <si>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</si>
  <si>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</si>
  <si>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</si>
  <si>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Прочие поступления от денежных взысканий (штрафов) и иных сумм в возмещение ущерба</t>
  </si>
  <si>
    <t xml:space="preserve">  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</si>
  <si>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ПРОЧИЕ НЕНАЛОГОВЫЕ ДОХОДЫ</t>
  </si>
  <si>
    <t>000 1 17 00000 00 0000 000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</si>
  <si>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</si>
  <si>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</si>
  <si>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  БЕЗВОЗМЕЗДНЫЕ ПОСТУПЛЕНИЯ</t>
  </si>
  <si>
    <t xml:space="preserve">  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</si>
  <si>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</si>
  <si>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</si>
  <si>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округов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</si>
  <si>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</si>
  <si>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округов на поддержку мер по обеспечению сбалансированности бюджетов</t>
  </si>
  <si>
    <t>000 2 02 15002 04 0000 151</t>
  </si>
  <si>
    <t xml:space="preserve">  Дотации бюджетам, связанные с особым режимом безопасного функционирования закрытых административно-территориальных образований</t>
  </si>
  <si>
    <t xml:space="preserve">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</si>
  <si>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 Субсидии бюджетам бюджетной системы Российской Федерации (межбюджетные субсидии)</t>
  </si>
  <si>
    <t xml:space="preserve">  Субсидия бюджетам на поддержку отрасли культуры</t>
  </si>
  <si>
    <t>000 2 02 25519 00 0000 151</t>
  </si>
  <si>
    <t xml:space="preserve">  Субсидия бюджетам городских округов на поддержку отрасли культуры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</si>
  <si>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</si>
  <si>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</si>
  <si>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</si>
  <si>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</si>
  <si>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бюджетной системы Российской Федерации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</si>
  <si>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</si>
  <si>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</si>
  <si>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</si>
  <si>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</si>
  <si>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</si>
  <si>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</si>
  <si>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</si>
  <si>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000 2 02 35120 00 0000 151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</si>
  <si>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</si>
  <si>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000 2 02 35120 04 0000 151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</si>
  <si>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</si>
  <si>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</si>
  <si>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 Прочие субвенции</t>
  </si>
  <si>
    <t xml:space="preserve">  Прочие субвенции бюджетам городских округов</t>
  </si>
  <si>
    <t xml:space="preserve">    ВОЗВРАТ ОСТАТКОВ СУБСИДИЙ, СУБВЕНЦИЙ И ИНЫХ МЕЖБЮДЖЕТНЫХ ТРАНСФЕРТОВ, ИМЕЮЩИХ ЦЕЛЕВОЕ НАЗНАЧЕНИЕ, ПРОШЛЫХ ЛЕТ</t>
  </si>
  <si>
    <t>000 2 19 00000 04 0000 151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</si>
  <si>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</si>
  <si>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000 2 19 60010 04 0000 151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</si>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</sst>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22"/>
      <name val="Times New Roman"/>
      <family val="1"/>
    </font>
    <font>
      <sz val="22"/>
      <name val="Arial Cyr"/>
      <family val="0"/>
    </font>
    <font>
      <i/>
      <sz val="7"/>
      <name val="Arial Cyr"/>
      <family val="0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>
      <alignment horizontal="left" wrapText="1"/>
      <protection/>
    </xf>
    <xf numFmtId="0" fontId="39" fillId="0" borderId="2">
      <alignment horizontal="left" wrapText="1"/>
      <protection/>
    </xf>
    <xf numFmtId="0" fontId="39" fillId="0" borderId="3">
      <alignment horizontal="left" wrapText="1" indent="2"/>
      <protection/>
    </xf>
    <xf numFmtId="0" fontId="39" fillId="0" borderId="3">
      <alignment horizontal="left" wrapText="1" indent="2"/>
      <protection/>
    </xf>
    <xf numFmtId="49" fontId="39" fillId="0" borderId="4">
      <alignment horizontal="center"/>
      <protection/>
    </xf>
    <xf numFmtId="49" fontId="39" fillId="0" borderId="5">
      <alignment horizontal="center"/>
      <protection/>
    </xf>
    <xf numFmtId="49" fontId="39" fillId="0" borderId="6">
      <alignment horizontal="center"/>
      <protection/>
    </xf>
    <xf numFmtId="49" fontId="39" fillId="0" borderId="6">
      <alignment horizontal="center"/>
      <protection/>
    </xf>
    <xf numFmtId="4" fontId="39" fillId="0" borderId="4">
      <alignment horizontal="right" shrinkToFit="1"/>
      <protection/>
    </xf>
    <xf numFmtId="4" fontId="39" fillId="0" borderId="5">
      <alignment horizontal="right" shrinkToFit="1"/>
      <protection/>
    </xf>
    <xf numFmtId="4" fontId="39" fillId="0" borderId="6">
      <alignment horizontal="right" shrinkToFit="1"/>
      <protection/>
    </xf>
    <xf numFmtId="4" fontId="39" fillId="0" borderId="6">
      <alignment horizontal="right" shrinkToFit="1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40" fillId="25" borderId="7" applyNumberFormat="0" applyAlignment="0" applyProtection="0"/>
    <xf numFmtId="0" fontId="41" fillId="26" borderId="8" applyNumberFormat="0" applyAlignment="0" applyProtection="0"/>
    <xf numFmtId="0" fontId="42" fillId="26" borderId="7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27" borderId="13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14" applyNumberFormat="0" applyFont="0" applyAlignment="0" applyProtection="0"/>
    <xf numFmtId="9" fontId="0" fillId="0" borderId="0" applyFont="0" applyFill="0" applyBorder="0" applyAlignment="0" applyProtection="0"/>
    <xf numFmtId="0" fontId="54" fillId="0" borderId="15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4" fontId="0" fillId="32" borderId="0" xfId="0" applyNumberFormat="1" applyFill="1" applyAlignment="1">
      <alignment/>
    </xf>
    <xf numFmtId="4" fontId="6" fillId="32" borderId="0" xfId="0" applyNumberFormat="1" applyFont="1" applyFill="1" applyAlignment="1">
      <alignment/>
    </xf>
    <xf numFmtId="4" fontId="0" fillId="32" borderId="0" xfId="0" applyNumberFormat="1" applyFont="1" applyFill="1" applyAlignment="1">
      <alignment/>
    </xf>
    <xf numFmtId="4" fontId="7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/>
    </xf>
    <xf numFmtId="0" fontId="3" fillId="32" borderId="16" xfId="0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6" fillId="32" borderId="0" xfId="0" applyFont="1" applyFill="1" applyAlignment="1">
      <alignment wrapText="1"/>
    </xf>
    <xf numFmtId="4" fontId="0" fillId="0" borderId="0" xfId="0" applyNumberFormat="1" applyFill="1" applyAlignment="1">
      <alignment/>
    </xf>
    <xf numFmtId="4" fontId="11" fillId="33" borderId="0" xfId="0" applyNumberFormat="1" applyFont="1" applyFill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32" borderId="0" xfId="0" applyFill="1" applyAlignment="1">
      <alignment horizontal="right"/>
    </xf>
    <xf numFmtId="0" fontId="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9" fillId="0" borderId="0" xfId="0" applyFont="1" applyFill="1" applyAlignment="1">
      <alignment horizontal="right" wrapText="1"/>
    </xf>
    <xf numFmtId="0" fontId="9" fillId="33" borderId="0" xfId="0" applyFont="1" applyFill="1" applyAlignment="1">
      <alignment horizontal="right"/>
    </xf>
    <xf numFmtId="0" fontId="0" fillId="0" borderId="0" xfId="0" applyFont="1" applyAlignment="1">
      <alignment/>
    </xf>
    <xf numFmtId="4" fontId="0" fillId="33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3" fillId="33" borderId="17" xfId="0" applyNumberFormat="1" applyFont="1" applyFill="1" applyBorder="1" applyAlignment="1">
      <alignment horizontal="center" vertical="center" wrapText="1"/>
    </xf>
    <xf numFmtId="4" fontId="3" fillId="32" borderId="18" xfId="0" applyNumberFormat="1" applyFont="1" applyFill="1" applyBorder="1" applyAlignment="1">
      <alignment horizontal="center"/>
    </xf>
    <xf numFmtId="4" fontId="3" fillId="32" borderId="19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57" fillId="0" borderId="1" xfId="33" applyNumberFormat="1" applyFont="1" applyProtection="1">
      <alignment horizontal="left" wrapText="1"/>
      <protection/>
    </xf>
    <xf numFmtId="49" fontId="57" fillId="0" borderId="4" xfId="37" applyFont="1" applyProtection="1">
      <alignment horizontal="center"/>
      <protection/>
    </xf>
    <xf numFmtId="0" fontId="57" fillId="0" borderId="2" xfId="34" applyNumberFormat="1" applyFont="1" applyProtection="1">
      <alignment horizontal="left" wrapText="1"/>
      <protection/>
    </xf>
    <xf numFmtId="49" fontId="57" fillId="0" borderId="5" xfId="38" applyFont="1" applyProtection="1">
      <alignment horizontal="center"/>
      <protection/>
    </xf>
    <xf numFmtId="0" fontId="57" fillId="0" borderId="3" xfId="35" applyNumberFormat="1" applyFont="1" applyProtection="1">
      <alignment horizontal="left" wrapText="1" indent="2"/>
      <protection/>
    </xf>
    <xf numFmtId="49" fontId="57" fillId="0" borderId="6" xfId="39" applyFont="1" applyProtection="1">
      <alignment horizontal="center"/>
      <protection/>
    </xf>
    <xf numFmtId="4" fontId="3" fillId="32" borderId="18" xfId="0" applyNumberFormat="1" applyFont="1" applyFill="1" applyBorder="1" applyAlignment="1">
      <alignment horizontal="center" wrapText="1"/>
    </xf>
    <xf numFmtId="4" fontId="57" fillId="0" borderId="5" xfId="42" applyFont="1" applyAlignment="1" applyProtection="1">
      <alignment horizontal="center" shrinkToFit="1"/>
      <protection/>
    </xf>
    <xf numFmtId="4" fontId="57" fillId="0" borderId="6" xfId="43" applyFont="1" applyAlignment="1" applyProtection="1">
      <alignment horizontal="center" shrinkToFit="1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xl29" xfId="34"/>
    <cellStyle name="xl30" xfId="35"/>
    <cellStyle name="xl32" xfId="36"/>
    <cellStyle name="xl40" xfId="37"/>
    <cellStyle name="xl41" xfId="38"/>
    <cellStyle name="xl42" xfId="39"/>
    <cellStyle name="xl45" xfId="40"/>
    <cellStyle name="xl49" xfId="41"/>
    <cellStyle name="xl50" xfId="42"/>
    <cellStyle name="xl51" xfId="43"/>
    <cellStyle name="xl5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Итог" xfId="61"/>
    <cellStyle name="Контрольная ячейка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2"/>
  <sheetViews>
    <sheetView tabSelected="1" view="pageBreakPreview" zoomScale="80" zoomScaleSheetLayoutView="80" zoomScalePageLayoutView="0" workbookViewId="0" topLeftCell="A1">
      <selection activeCell="I16" sqref="I16"/>
    </sheetView>
  </sheetViews>
  <sheetFormatPr defaultColWidth="9.00390625" defaultRowHeight="12.75"/>
  <cols>
    <col min="1" max="1" width="66.00390625" style="13" customWidth="1"/>
    <col min="2" max="2" width="31.375" style="24" customWidth="1"/>
    <col min="3" max="4" width="20.75390625" style="24" customWidth="1"/>
    <col min="5" max="5" width="20.75390625" style="16" customWidth="1"/>
    <col min="6" max="7" width="20.75390625" style="2" customWidth="1"/>
    <col min="8" max="21" width="9.125" style="2" customWidth="1"/>
  </cols>
  <sheetData>
    <row r="1" spans="1:14" ht="15.75">
      <c r="A1" s="12"/>
      <c r="B1" s="34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3.5" customHeight="1">
      <c r="A2" s="36"/>
      <c r="B2" s="36"/>
      <c r="C2" s="36"/>
      <c r="D2" s="36"/>
      <c r="E2" s="36"/>
      <c r="F2" s="36"/>
      <c r="G2" s="36"/>
      <c r="H2" s="35"/>
      <c r="I2" s="35"/>
      <c r="J2" s="35"/>
      <c r="K2" s="35"/>
      <c r="L2" s="35"/>
      <c r="M2" s="35"/>
      <c r="N2" s="35"/>
    </row>
    <row r="3" spans="1:14" ht="24" customHeight="1">
      <c r="A3" s="32" t="s">
        <v>96</v>
      </c>
      <c r="B3" s="33"/>
      <c r="C3" s="33"/>
      <c r="D3" s="33"/>
      <c r="E3" s="33"/>
      <c r="F3" s="33"/>
      <c r="G3" s="33"/>
      <c r="H3" s="29"/>
      <c r="I3" s="29"/>
      <c r="J3" s="29"/>
      <c r="K3" s="29"/>
      <c r="L3" s="29"/>
      <c r="M3" s="29"/>
      <c r="N3" s="29"/>
    </row>
    <row r="4" spans="2:14" ht="15.75">
      <c r="B4" s="37"/>
      <c r="C4" s="37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15.75">
      <c r="B5" s="39"/>
      <c r="C5" s="39"/>
      <c r="D5" s="39"/>
      <c r="E5" s="40"/>
      <c r="F5" s="40"/>
      <c r="G5" s="40"/>
      <c r="H5" s="40"/>
      <c r="I5" s="40"/>
      <c r="J5" s="40"/>
      <c r="K5" s="40"/>
      <c r="L5" s="40"/>
      <c r="M5" s="40"/>
      <c r="N5" s="40"/>
    </row>
    <row r="6" spans="1:14" ht="15.75">
      <c r="A6" s="12" t="s">
        <v>63</v>
      </c>
      <c r="B6" s="21"/>
      <c r="C6" s="21"/>
      <c r="D6" s="21"/>
      <c r="E6" s="26"/>
      <c r="F6" s="16"/>
      <c r="G6" s="20"/>
      <c r="H6" s="20"/>
      <c r="I6" s="20"/>
      <c r="J6" s="16"/>
      <c r="K6" s="16"/>
      <c r="L6" s="16"/>
      <c r="M6" s="27"/>
      <c r="N6" s="16"/>
    </row>
    <row r="7" spans="1:14" ht="18.75">
      <c r="A7" s="31"/>
      <c r="B7" s="31"/>
      <c r="C7" s="25"/>
      <c r="D7" s="25"/>
      <c r="E7" s="26"/>
      <c r="F7" s="16"/>
      <c r="G7" s="30" t="s">
        <v>70</v>
      </c>
      <c r="H7" s="20"/>
      <c r="I7" s="20"/>
      <c r="J7" s="16"/>
      <c r="K7" s="16"/>
      <c r="L7" s="16"/>
      <c r="M7" s="27"/>
      <c r="N7" s="16"/>
    </row>
    <row r="8" spans="1:14" ht="0.75" customHeight="1" thickBot="1">
      <c r="A8" s="12"/>
      <c r="B8" s="22"/>
      <c r="C8" s="22"/>
      <c r="D8" s="22"/>
      <c r="E8" s="26"/>
      <c r="F8" s="16"/>
      <c r="G8" s="20"/>
      <c r="H8" s="20"/>
      <c r="I8" s="20"/>
      <c r="J8" s="16"/>
      <c r="K8" s="16"/>
      <c r="L8" s="16"/>
      <c r="M8" s="27"/>
      <c r="N8" s="28" t="s">
        <v>64</v>
      </c>
    </row>
    <row r="9" spans="1:7" ht="39" thickBot="1">
      <c r="A9" s="41" t="s">
        <v>8</v>
      </c>
      <c r="B9" s="23" t="s">
        <v>7</v>
      </c>
      <c r="C9" s="45" t="s">
        <v>97</v>
      </c>
      <c r="D9" s="45" t="s">
        <v>98</v>
      </c>
      <c r="E9" s="46">
        <v>2019</v>
      </c>
      <c r="F9" s="45">
        <v>2020</v>
      </c>
      <c r="G9" s="45">
        <v>2021</v>
      </c>
    </row>
    <row r="10" spans="1:7" ht="12.75">
      <c r="A10" s="47" t="s">
        <v>99</v>
      </c>
      <c r="B10" s="48" t="s">
        <v>100</v>
      </c>
      <c r="C10" s="42">
        <f>C87+C88</f>
        <v>455222957.15</v>
      </c>
      <c r="D10" s="42">
        <f>D87+D88</f>
        <v>452021996.66999996</v>
      </c>
      <c r="E10" s="42">
        <f>E87+E88</f>
        <v>455281587.21</v>
      </c>
      <c r="F10" s="42">
        <f>F87+F88</f>
        <v>433121565.66999996</v>
      </c>
      <c r="G10" s="42">
        <f>G87+G88</f>
        <v>420889780.77</v>
      </c>
    </row>
    <row r="11" spans="1:7" s="2" customFormat="1" ht="12.75">
      <c r="A11" s="49" t="s">
        <v>101</v>
      </c>
      <c r="B11" s="50"/>
      <c r="C11" s="54"/>
      <c r="D11" s="54"/>
      <c r="E11" s="42"/>
      <c r="F11" s="42"/>
      <c r="G11" s="42"/>
    </row>
    <row r="12" spans="1:7" s="2" customFormat="1" ht="12.75">
      <c r="A12" s="51" t="s">
        <v>102</v>
      </c>
      <c r="B12" s="52" t="s">
        <v>5</v>
      </c>
      <c r="C12" s="53">
        <f>C13+C48</f>
        <v>81848294.66</v>
      </c>
      <c r="D12" s="53">
        <f>D13+D48</f>
        <v>81599070.41</v>
      </c>
      <c r="E12" s="53">
        <f>E13+E48</f>
        <v>81924772.74000001</v>
      </c>
      <c r="F12" s="53">
        <f>F13+F48</f>
        <v>83816799.89000002</v>
      </c>
      <c r="G12" s="53">
        <f>G13+G48</f>
        <v>85543055.99</v>
      </c>
    </row>
    <row r="13" spans="1:7" ht="12.75">
      <c r="A13" s="51"/>
      <c r="B13" s="52"/>
      <c r="C13" s="53">
        <f>C14+C25+C45+C37+C19</f>
        <v>69015860.22</v>
      </c>
      <c r="D13" s="53">
        <f>D14+D25+D45+D37+D19</f>
        <v>68774804.91</v>
      </c>
      <c r="E13" s="53">
        <f>E14+E25+E45+E37+E19</f>
        <v>70223436.74000001</v>
      </c>
      <c r="F13" s="53">
        <f>F14+F25+F45+F37+F19</f>
        <v>72273851.89000002</v>
      </c>
      <c r="G13" s="53">
        <f>G14+G25+G45+G37+G19</f>
        <v>74450483.99</v>
      </c>
    </row>
    <row r="14" spans="1:21" s="1" customFormat="1" ht="12.75">
      <c r="A14" s="51" t="s">
        <v>103</v>
      </c>
      <c r="B14" s="52" t="s">
        <v>9</v>
      </c>
      <c r="C14" s="55">
        <v>64231874.11</v>
      </c>
      <c r="D14" s="55">
        <v>64231863.74</v>
      </c>
      <c r="E14" s="42">
        <f>E15</f>
        <v>65307907.09</v>
      </c>
      <c r="F14" s="42">
        <f>F15</f>
        <v>67266786.24000001</v>
      </c>
      <c r="G14" s="42">
        <f>G15</f>
        <v>69284424.61999999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7" ht="12.75">
      <c r="A15" s="51" t="s">
        <v>104</v>
      </c>
      <c r="B15" s="52" t="s">
        <v>10</v>
      </c>
      <c r="C15" s="55">
        <v>64231874.11</v>
      </c>
      <c r="D15" s="55">
        <v>64231863.74</v>
      </c>
      <c r="E15" s="42">
        <f>E16+E17+E18</f>
        <v>65307907.09</v>
      </c>
      <c r="F15" s="42">
        <f>F16+F17+F18</f>
        <v>67266786.24000001</v>
      </c>
      <c r="G15" s="42">
        <f>G16+G17+G18</f>
        <v>69284424.61999999</v>
      </c>
    </row>
    <row r="16" spans="1:7" ht="51">
      <c r="A16" s="51" t="s">
        <v>105</v>
      </c>
      <c r="B16" s="52" t="s">
        <v>19</v>
      </c>
      <c r="C16" s="55">
        <v>64135759.11</v>
      </c>
      <c r="D16" s="55">
        <v>64135754.94</v>
      </c>
      <c r="E16" s="42">
        <v>65272102.49</v>
      </c>
      <c r="F16" s="42">
        <v>67230265.56</v>
      </c>
      <c r="G16" s="42">
        <v>69247173.53</v>
      </c>
    </row>
    <row r="17" spans="1:7" ht="63.75">
      <c r="A17" s="51" t="s">
        <v>106</v>
      </c>
      <c r="B17" s="52" t="s">
        <v>107</v>
      </c>
      <c r="C17" s="55">
        <v>15155</v>
      </c>
      <c r="D17" s="55">
        <v>15151.6</v>
      </c>
      <c r="E17" s="42">
        <v>16226.72</v>
      </c>
      <c r="F17" s="42">
        <v>16551.25</v>
      </c>
      <c r="G17" s="42">
        <v>16882.27</v>
      </c>
    </row>
    <row r="18" spans="1:7" ht="38.25">
      <c r="A18" s="51" t="s">
        <v>108</v>
      </c>
      <c r="B18" s="52" t="s">
        <v>109</v>
      </c>
      <c r="C18" s="55">
        <v>80960</v>
      </c>
      <c r="D18" s="55">
        <v>80957.2</v>
      </c>
      <c r="E18" s="42">
        <v>19577.88</v>
      </c>
      <c r="F18" s="42">
        <v>19969.43</v>
      </c>
      <c r="G18" s="42">
        <v>20368.82</v>
      </c>
    </row>
    <row r="19" spans="1:7" ht="25.5">
      <c r="A19" s="51" t="s">
        <v>110</v>
      </c>
      <c r="B19" s="52" t="s">
        <v>57</v>
      </c>
      <c r="C19" s="55">
        <v>2134896.11</v>
      </c>
      <c r="D19" s="55">
        <v>1941340.06</v>
      </c>
      <c r="E19" s="42">
        <f>E20</f>
        <v>2001429.6500000001</v>
      </c>
      <c r="F19" s="43">
        <f>F20</f>
        <v>2034723.65</v>
      </c>
      <c r="G19" s="43">
        <f>G20</f>
        <v>2133310.01</v>
      </c>
    </row>
    <row r="20" spans="1:7" ht="25.5">
      <c r="A20" s="51" t="s">
        <v>111</v>
      </c>
      <c r="B20" s="52" t="s">
        <v>58</v>
      </c>
      <c r="C20" s="55">
        <v>2134896.11</v>
      </c>
      <c r="D20" s="55">
        <v>1941340.06</v>
      </c>
      <c r="E20" s="42">
        <f>E21+E22+E23</f>
        <v>2001429.6500000001</v>
      </c>
      <c r="F20" s="43">
        <f>F21+F22+F23</f>
        <v>2034723.65</v>
      </c>
      <c r="G20" s="43">
        <f>G21+G22+G23</f>
        <v>2133310.01</v>
      </c>
    </row>
    <row r="21" spans="1:7" ht="51">
      <c r="A21" s="51" t="s">
        <v>112</v>
      </c>
      <c r="B21" s="52" t="s">
        <v>59</v>
      </c>
      <c r="C21" s="55">
        <v>864873.33</v>
      </c>
      <c r="D21" s="55">
        <v>864993.85</v>
      </c>
      <c r="E21" s="42">
        <v>725770.67</v>
      </c>
      <c r="F21" s="43">
        <v>762544.98</v>
      </c>
      <c r="G21" s="43">
        <v>811495.71</v>
      </c>
    </row>
    <row r="22" spans="1:7" ht="63.75">
      <c r="A22" s="51" t="s">
        <v>113</v>
      </c>
      <c r="B22" s="52" t="s">
        <v>60</v>
      </c>
      <c r="C22" s="55">
        <v>8330.63</v>
      </c>
      <c r="D22" s="55">
        <v>8330.49</v>
      </c>
      <c r="E22" s="42">
        <v>5085.17</v>
      </c>
      <c r="F22" s="43">
        <v>5355.6</v>
      </c>
      <c r="G22" s="43">
        <v>5539.59</v>
      </c>
    </row>
    <row r="23" spans="1:21" s="1" customFormat="1" ht="51">
      <c r="A23" s="51" t="s">
        <v>114</v>
      </c>
      <c r="B23" s="52" t="s">
        <v>61</v>
      </c>
      <c r="C23" s="55">
        <v>1261692.15</v>
      </c>
      <c r="D23" s="55">
        <v>1261823.49</v>
      </c>
      <c r="E23" s="42">
        <v>1270573.81</v>
      </c>
      <c r="F23" s="43">
        <v>1266823.07</v>
      </c>
      <c r="G23" s="43">
        <v>1316274.71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s="1" customFormat="1" ht="51">
      <c r="A24" s="51" t="s">
        <v>115</v>
      </c>
      <c r="B24" s="52" t="s">
        <v>116</v>
      </c>
      <c r="C24" s="55" t="s">
        <v>95</v>
      </c>
      <c r="D24" s="55">
        <v>-193807.77</v>
      </c>
      <c r="E24" s="42"/>
      <c r="F24" s="42"/>
      <c r="G24" s="4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s="1" customFormat="1" ht="12.75">
      <c r="A25" s="51" t="s">
        <v>117</v>
      </c>
      <c r="B25" s="52" t="s">
        <v>11</v>
      </c>
      <c r="C25" s="55">
        <v>2484500</v>
      </c>
      <c r="D25" s="55">
        <v>2436794.32</v>
      </c>
      <c r="E25" s="42">
        <f>E32+E26+E35</f>
        <v>2754000</v>
      </c>
      <c r="F25" s="42">
        <f>F32+F26+F35</f>
        <v>2809080</v>
      </c>
      <c r="G25" s="42">
        <f>G32+G26+G35</f>
        <v>2865262.1599999997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s="15" customFormat="1" ht="25.5">
      <c r="A26" s="51" t="s">
        <v>118</v>
      </c>
      <c r="B26" s="52" t="s">
        <v>20</v>
      </c>
      <c r="C26" s="55">
        <v>325450</v>
      </c>
      <c r="D26" s="55">
        <v>277805.81</v>
      </c>
      <c r="E26" s="42">
        <f>E27+E29+E31</f>
        <v>346800</v>
      </c>
      <c r="F26" s="42">
        <f>F27+F29+F31</f>
        <v>353736</v>
      </c>
      <c r="G26" s="42">
        <f>G27+G29+G31</f>
        <v>360811.72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</row>
    <row r="27" spans="1:21" s="11" customFormat="1" ht="25.5">
      <c r="A27" s="51" t="s">
        <v>119</v>
      </c>
      <c r="B27" s="52" t="s">
        <v>21</v>
      </c>
      <c r="C27" s="55">
        <v>152650</v>
      </c>
      <c r="D27" s="55">
        <v>152644.73</v>
      </c>
      <c r="E27" s="42">
        <f>E28</f>
        <v>158900</v>
      </c>
      <c r="F27" s="42">
        <f>F28</f>
        <v>160368</v>
      </c>
      <c r="G27" s="42">
        <f>G28</f>
        <v>160906.72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1" s="1" customFormat="1" ht="25.5">
      <c r="A28" s="51" t="s">
        <v>119</v>
      </c>
      <c r="B28" s="52" t="s">
        <v>24</v>
      </c>
      <c r="C28" s="55">
        <v>152650</v>
      </c>
      <c r="D28" s="55">
        <v>152644.73</v>
      </c>
      <c r="E28" s="43">
        <v>158900</v>
      </c>
      <c r="F28" s="43">
        <v>160368</v>
      </c>
      <c r="G28" s="43">
        <v>160906.72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s="9" customFormat="1" ht="25.5">
      <c r="A29" s="51" t="s">
        <v>120</v>
      </c>
      <c r="B29" s="52" t="s">
        <v>25</v>
      </c>
      <c r="C29" s="55">
        <v>172800</v>
      </c>
      <c r="D29" s="55">
        <v>172769.08</v>
      </c>
      <c r="E29" s="42">
        <f>E30</f>
        <v>112900</v>
      </c>
      <c r="F29" s="42">
        <f>F30</f>
        <v>113368</v>
      </c>
      <c r="G29" s="42">
        <f>G30</f>
        <v>114905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</row>
    <row r="30" spans="1:21" s="9" customFormat="1" ht="51">
      <c r="A30" s="51" t="s">
        <v>121</v>
      </c>
      <c r="B30" s="52" t="s">
        <v>26</v>
      </c>
      <c r="C30" s="55">
        <v>172800</v>
      </c>
      <c r="D30" s="55">
        <v>172769.08</v>
      </c>
      <c r="E30" s="43">
        <v>112900</v>
      </c>
      <c r="F30" s="43">
        <v>113368</v>
      </c>
      <c r="G30" s="43">
        <v>114905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</row>
    <row r="31" spans="1:21" s="9" customFormat="1" ht="25.5">
      <c r="A31" s="51" t="s">
        <v>122</v>
      </c>
      <c r="B31" s="52" t="s">
        <v>35</v>
      </c>
      <c r="C31" s="55" t="s">
        <v>95</v>
      </c>
      <c r="D31" s="55">
        <v>-47608</v>
      </c>
      <c r="E31" s="42">
        <v>75000</v>
      </c>
      <c r="F31" s="43">
        <v>80000</v>
      </c>
      <c r="G31" s="43">
        <v>85000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s="9" customFormat="1" ht="12.75">
      <c r="A32" s="51" t="s">
        <v>123</v>
      </c>
      <c r="B32" s="52" t="s">
        <v>3</v>
      </c>
      <c r="C32" s="55">
        <v>1979550</v>
      </c>
      <c r="D32" s="55">
        <v>1979535.08</v>
      </c>
      <c r="E32" s="42">
        <f>E33+E34</f>
        <v>2223600</v>
      </c>
      <c r="F32" s="42">
        <f>F33+F34</f>
        <v>2268072</v>
      </c>
      <c r="G32" s="42">
        <f>G33+G34</f>
        <v>2313433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s="9" customFormat="1" ht="12.75">
      <c r="A33" s="51" t="s">
        <v>124</v>
      </c>
      <c r="B33" s="52" t="s">
        <v>4</v>
      </c>
      <c r="C33" s="55">
        <v>1977750</v>
      </c>
      <c r="D33" s="55">
        <v>1977735.08</v>
      </c>
      <c r="E33" s="42">
        <v>2218600</v>
      </c>
      <c r="F33" s="43">
        <v>2263072</v>
      </c>
      <c r="G33" s="43">
        <v>2308433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s="9" customFormat="1" ht="25.5">
      <c r="A34" s="51" t="s">
        <v>125</v>
      </c>
      <c r="B34" s="52" t="s">
        <v>34</v>
      </c>
      <c r="C34" s="55">
        <v>1800</v>
      </c>
      <c r="D34" s="55">
        <v>1800</v>
      </c>
      <c r="E34" s="42">
        <v>5000</v>
      </c>
      <c r="F34" s="43">
        <v>5000</v>
      </c>
      <c r="G34" s="43">
        <v>5000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s="9" customFormat="1" ht="25.5">
      <c r="A35" s="51" t="s">
        <v>126</v>
      </c>
      <c r="B35" s="52" t="s">
        <v>22</v>
      </c>
      <c r="C35" s="55">
        <v>179500</v>
      </c>
      <c r="D35" s="55">
        <v>179453.43</v>
      </c>
      <c r="E35" s="42">
        <f>E36</f>
        <v>183600</v>
      </c>
      <c r="F35" s="42">
        <f>F36</f>
        <v>187272</v>
      </c>
      <c r="G35" s="42">
        <f>G36</f>
        <v>191017.44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s="1" customFormat="1" ht="25.5">
      <c r="A36" s="51" t="s">
        <v>127</v>
      </c>
      <c r="B36" s="52" t="s">
        <v>23</v>
      </c>
      <c r="C36" s="55">
        <v>179500</v>
      </c>
      <c r="D36" s="55">
        <v>179453.43</v>
      </c>
      <c r="E36" s="42">
        <v>183600</v>
      </c>
      <c r="F36" s="43">
        <v>187272</v>
      </c>
      <c r="G36" s="43">
        <v>191017.44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s="9" customFormat="1" ht="12.75">
      <c r="A37" s="51" t="s">
        <v>128</v>
      </c>
      <c r="B37" s="52" t="s">
        <v>31</v>
      </c>
      <c r="C37" s="55">
        <v>27865</v>
      </c>
      <c r="D37" s="55">
        <v>28085.88</v>
      </c>
      <c r="E37" s="42">
        <f>E38+E40</f>
        <v>28520</v>
      </c>
      <c r="F37" s="42">
        <f>F38+F40</f>
        <v>29050.4</v>
      </c>
      <c r="G37" s="42">
        <f>G38+G40</f>
        <v>30591.4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s="9" customFormat="1" ht="12.75">
      <c r="A38" s="51" t="s">
        <v>129</v>
      </c>
      <c r="B38" s="52" t="s">
        <v>30</v>
      </c>
      <c r="C38" s="55">
        <v>2105</v>
      </c>
      <c r="D38" s="55">
        <v>2331.86</v>
      </c>
      <c r="E38" s="42">
        <f>E39</f>
        <v>1000</v>
      </c>
      <c r="F38" s="42">
        <f>F39</f>
        <v>1000</v>
      </c>
      <c r="G38" s="42">
        <f>G39</f>
        <v>1000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7" ht="38.25">
      <c r="A39" s="51" t="s">
        <v>130</v>
      </c>
      <c r="B39" s="52" t="s">
        <v>131</v>
      </c>
      <c r="C39" s="55">
        <v>2105</v>
      </c>
      <c r="D39" s="55">
        <v>2331.86</v>
      </c>
      <c r="E39" s="42">
        <f>1000</f>
        <v>1000</v>
      </c>
      <c r="F39" s="42">
        <f>1000</f>
        <v>1000</v>
      </c>
      <c r="G39" s="42">
        <f>1000</f>
        <v>1000</v>
      </c>
    </row>
    <row r="40" spans="1:7" ht="12.75">
      <c r="A40" s="51" t="s">
        <v>132</v>
      </c>
      <c r="B40" s="52" t="s">
        <v>36</v>
      </c>
      <c r="C40" s="55">
        <v>25760</v>
      </c>
      <c r="D40" s="55">
        <v>25754.02</v>
      </c>
      <c r="E40" s="42">
        <f>E41+E43</f>
        <v>27520</v>
      </c>
      <c r="F40" s="42">
        <f>F41+F43</f>
        <v>28050.4</v>
      </c>
      <c r="G40" s="42">
        <f>G41+G43</f>
        <v>29591.4</v>
      </c>
    </row>
    <row r="41" spans="1:21" s="1" customFormat="1" ht="18.75" customHeight="1">
      <c r="A41" s="51" t="s">
        <v>133</v>
      </c>
      <c r="B41" s="52" t="s">
        <v>134</v>
      </c>
      <c r="C41" s="55">
        <v>25380</v>
      </c>
      <c r="D41" s="55">
        <v>25379.02</v>
      </c>
      <c r="E41" s="42">
        <f>E42</f>
        <v>26520</v>
      </c>
      <c r="F41" s="42">
        <f>F42</f>
        <v>27050.4</v>
      </c>
      <c r="G41" s="42">
        <f>G42</f>
        <v>27591.4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s="11" customFormat="1" ht="25.5">
      <c r="A42" s="51" t="s">
        <v>135</v>
      </c>
      <c r="B42" s="52" t="s">
        <v>136</v>
      </c>
      <c r="C42" s="55">
        <v>25380</v>
      </c>
      <c r="D42" s="55">
        <v>25379.02</v>
      </c>
      <c r="E42" s="42">
        <v>26520</v>
      </c>
      <c r="F42" s="43">
        <v>27050.4</v>
      </c>
      <c r="G42" s="43">
        <v>27591.4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</row>
    <row r="43" spans="1:21" s="11" customFormat="1" ht="12.75">
      <c r="A43" s="51" t="s">
        <v>137</v>
      </c>
      <c r="B43" s="52" t="s">
        <v>138</v>
      </c>
      <c r="C43" s="55">
        <v>380</v>
      </c>
      <c r="D43" s="55">
        <v>375</v>
      </c>
      <c r="E43" s="42">
        <f>E44</f>
        <v>1000</v>
      </c>
      <c r="F43" s="42">
        <f>F44</f>
        <v>1000</v>
      </c>
      <c r="G43" s="42">
        <f>G44</f>
        <v>2000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</row>
    <row r="44" spans="1:21" s="11" customFormat="1" ht="25.5">
      <c r="A44" s="51" t="s">
        <v>139</v>
      </c>
      <c r="B44" s="52" t="s">
        <v>140</v>
      </c>
      <c r="C44" s="55">
        <v>380</v>
      </c>
      <c r="D44" s="55">
        <v>375</v>
      </c>
      <c r="E44" s="42">
        <v>1000</v>
      </c>
      <c r="F44" s="42">
        <v>1000</v>
      </c>
      <c r="G44" s="42">
        <v>2000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</row>
    <row r="45" spans="1:21" s="1" customFormat="1" ht="12.75">
      <c r="A45" s="51" t="s">
        <v>141</v>
      </c>
      <c r="B45" s="52" t="s">
        <v>12</v>
      </c>
      <c r="C45" s="55">
        <v>136725</v>
      </c>
      <c r="D45" s="55">
        <v>136720.91</v>
      </c>
      <c r="E45" s="42">
        <f>E46</f>
        <v>131580</v>
      </c>
      <c r="F45" s="42">
        <f>F46</f>
        <v>134211.6</v>
      </c>
      <c r="G45" s="42">
        <f>G46</f>
        <v>136895.8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s="1" customFormat="1" ht="25.5">
      <c r="A46" s="51" t="s">
        <v>142</v>
      </c>
      <c r="B46" s="52" t="s">
        <v>6</v>
      </c>
      <c r="C46" s="55">
        <v>136725</v>
      </c>
      <c r="D46" s="55">
        <v>136720.91</v>
      </c>
      <c r="E46" s="42">
        <f>E47</f>
        <v>131580</v>
      </c>
      <c r="F46" s="42">
        <f>F47</f>
        <v>134211.6</v>
      </c>
      <c r="G46" s="42">
        <f>G47</f>
        <v>136895.8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s="1" customFormat="1" ht="38.25">
      <c r="A47" s="51" t="s">
        <v>143</v>
      </c>
      <c r="B47" s="52" t="s">
        <v>1</v>
      </c>
      <c r="C47" s="55">
        <v>136725</v>
      </c>
      <c r="D47" s="55">
        <v>136720.91</v>
      </c>
      <c r="E47" s="42">
        <v>131580</v>
      </c>
      <c r="F47" s="43">
        <v>134211.6</v>
      </c>
      <c r="G47" s="43">
        <v>136895.8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s="1" customFormat="1" ht="12.75">
      <c r="A48" s="51"/>
      <c r="B48" s="52"/>
      <c r="C48" s="42">
        <f>C49+C70+C60+C66+C84</f>
        <v>12832434.44</v>
      </c>
      <c r="D48" s="42">
        <f>D49+D70+D60+D66+D84</f>
        <v>12824265.5</v>
      </c>
      <c r="E48" s="42">
        <f>E49+E70+E60+E66+E84</f>
        <v>11701336</v>
      </c>
      <c r="F48" s="42">
        <f>F49+F70+F60+F66+F84</f>
        <v>11542948</v>
      </c>
      <c r="G48" s="42">
        <f>G49+G70+G60+G66+G84</f>
        <v>11092572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7" ht="25.5">
      <c r="A49" s="51" t="s">
        <v>144</v>
      </c>
      <c r="B49" s="52" t="s">
        <v>13</v>
      </c>
      <c r="C49" s="55">
        <v>11587600</v>
      </c>
      <c r="D49" s="55">
        <v>11579484.26</v>
      </c>
      <c r="E49" s="42">
        <f>E50+E57</f>
        <v>10640000</v>
      </c>
      <c r="F49" s="42">
        <f>F50+F57</f>
        <v>10690000</v>
      </c>
      <c r="G49" s="42">
        <f>G50+G57</f>
        <v>10750000</v>
      </c>
    </row>
    <row r="50" spans="1:7" ht="51">
      <c r="A50" s="51" t="s">
        <v>145</v>
      </c>
      <c r="B50" s="52" t="s">
        <v>18</v>
      </c>
      <c r="C50" s="55">
        <v>5269600</v>
      </c>
      <c r="D50" s="55">
        <v>5265223.63</v>
      </c>
      <c r="E50" s="42">
        <f>E51+E53+E55</f>
        <v>4640000</v>
      </c>
      <c r="F50" s="42">
        <f>F51+F53+F55</f>
        <v>4690000</v>
      </c>
      <c r="G50" s="42">
        <f>G51+G53+G55</f>
        <v>4750000</v>
      </c>
    </row>
    <row r="51" spans="1:7" ht="51">
      <c r="A51" s="51" t="s">
        <v>146</v>
      </c>
      <c r="B51" s="52" t="s">
        <v>77</v>
      </c>
      <c r="C51" s="55">
        <v>8200</v>
      </c>
      <c r="D51" s="55">
        <v>8183.61</v>
      </c>
      <c r="E51" s="42">
        <f>E52</f>
        <v>10000</v>
      </c>
      <c r="F51" s="43">
        <f>F52</f>
        <v>10000</v>
      </c>
      <c r="G51" s="43">
        <f>G52</f>
        <v>10000</v>
      </c>
    </row>
    <row r="52" spans="1:7" ht="51">
      <c r="A52" s="51" t="s">
        <v>147</v>
      </c>
      <c r="B52" s="52" t="s">
        <v>17</v>
      </c>
      <c r="C52" s="55">
        <v>8200</v>
      </c>
      <c r="D52" s="55">
        <v>8183.61</v>
      </c>
      <c r="E52" s="42">
        <v>10000</v>
      </c>
      <c r="F52" s="43">
        <v>10000</v>
      </c>
      <c r="G52" s="43">
        <v>10000</v>
      </c>
    </row>
    <row r="53" spans="1:7" ht="63.75">
      <c r="A53" s="51" t="s">
        <v>148</v>
      </c>
      <c r="B53" s="52" t="s">
        <v>78</v>
      </c>
      <c r="C53" s="55">
        <v>546400</v>
      </c>
      <c r="D53" s="55">
        <v>546364.32</v>
      </c>
      <c r="E53" s="42">
        <f>E54</f>
        <v>480000</v>
      </c>
      <c r="F53" s="43">
        <f>F54</f>
        <v>480000</v>
      </c>
      <c r="G53" s="43">
        <f>G54</f>
        <v>490000</v>
      </c>
    </row>
    <row r="54" spans="1:7" ht="18.75" customHeight="1">
      <c r="A54" s="51" t="s">
        <v>149</v>
      </c>
      <c r="B54" s="52" t="s">
        <v>2</v>
      </c>
      <c r="C54" s="55">
        <v>546400</v>
      </c>
      <c r="D54" s="55">
        <v>546364.32</v>
      </c>
      <c r="E54" s="42">
        <v>480000</v>
      </c>
      <c r="F54" s="42">
        <v>480000</v>
      </c>
      <c r="G54" s="43">
        <v>490000</v>
      </c>
    </row>
    <row r="55" spans="1:7" ht="25.5">
      <c r="A55" s="51" t="s">
        <v>150</v>
      </c>
      <c r="B55" s="52" t="s">
        <v>79</v>
      </c>
      <c r="C55" s="55">
        <v>4715000</v>
      </c>
      <c r="D55" s="55">
        <v>4710675.7</v>
      </c>
      <c r="E55" s="42">
        <f>E56</f>
        <v>4150000</v>
      </c>
      <c r="F55" s="43">
        <f>F56</f>
        <v>4200000</v>
      </c>
      <c r="G55" s="43">
        <f>G56</f>
        <v>4250000</v>
      </c>
    </row>
    <row r="56" spans="1:7" ht="25.5">
      <c r="A56" s="51" t="s">
        <v>151</v>
      </c>
      <c r="B56" s="52" t="s">
        <v>37</v>
      </c>
      <c r="C56" s="55">
        <v>4715000</v>
      </c>
      <c r="D56" s="55">
        <v>4710675.7</v>
      </c>
      <c r="E56" s="42">
        <v>4150000</v>
      </c>
      <c r="F56" s="43">
        <v>4200000</v>
      </c>
      <c r="G56" s="43">
        <v>4250000</v>
      </c>
    </row>
    <row r="57" spans="1:7" ht="51">
      <c r="A57" s="51" t="s">
        <v>152</v>
      </c>
      <c r="B57" s="52" t="s">
        <v>27</v>
      </c>
      <c r="C57" s="55">
        <v>6318000</v>
      </c>
      <c r="D57" s="55">
        <v>6314260.63</v>
      </c>
      <c r="E57" s="42">
        <f>E58</f>
        <v>6000000</v>
      </c>
      <c r="F57" s="43">
        <f>F58</f>
        <v>6000000</v>
      </c>
      <c r="G57" s="43">
        <f>G58</f>
        <v>6000000</v>
      </c>
    </row>
    <row r="58" spans="1:7" ht="51">
      <c r="A58" s="51" t="s">
        <v>153</v>
      </c>
      <c r="B58" s="52" t="s">
        <v>28</v>
      </c>
      <c r="C58" s="55">
        <v>6318000</v>
      </c>
      <c r="D58" s="55">
        <v>6314260.63</v>
      </c>
      <c r="E58" s="42">
        <f>E59</f>
        <v>6000000</v>
      </c>
      <c r="F58" s="43">
        <f>F59</f>
        <v>6000000</v>
      </c>
      <c r="G58" s="43">
        <f>G59</f>
        <v>6000000</v>
      </c>
    </row>
    <row r="59" spans="1:7" s="7" customFormat="1" ht="63.75">
      <c r="A59" s="51" t="s">
        <v>154</v>
      </c>
      <c r="B59" s="52" t="s">
        <v>29</v>
      </c>
      <c r="C59" s="55">
        <v>6318000</v>
      </c>
      <c r="D59" s="55">
        <v>6314260.63</v>
      </c>
      <c r="E59" s="42">
        <v>6000000</v>
      </c>
      <c r="F59" s="42">
        <v>6000000</v>
      </c>
      <c r="G59" s="42">
        <v>6000000</v>
      </c>
    </row>
    <row r="60" spans="1:7" s="7" customFormat="1" ht="12.75">
      <c r="A60" s="51" t="s">
        <v>155</v>
      </c>
      <c r="B60" s="52" t="s">
        <v>14</v>
      </c>
      <c r="C60" s="55">
        <v>311494.44</v>
      </c>
      <c r="D60" s="55">
        <v>311470.41</v>
      </c>
      <c r="E60" s="42">
        <f>E61</f>
        <v>310736</v>
      </c>
      <c r="F60" s="42">
        <f>F61</f>
        <v>310736</v>
      </c>
      <c r="G60" s="42">
        <f>G61</f>
        <v>310736</v>
      </c>
    </row>
    <row r="61" spans="1:7" s="7" customFormat="1" ht="12.75">
      <c r="A61" s="51" t="s">
        <v>156</v>
      </c>
      <c r="B61" s="52" t="s">
        <v>157</v>
      </c>
      <c r="C61" s="55">
        <v>311494.44</v>
      </c>
      <c r="D61" s="55">
        <v>311470.41</v>
      </c>
      <c r="E61" s="42">
        <f>E63+E62+E64</f>
        <v>310736</v>
      </c>
      <c r="F61" s="42">
        <f>F63+F62+F64</f>
        <v>310736</v>
      </c>
      <c r="G61" s="42">
        <f>G63+G62+G64</f>
        <v>310736</v>
      </c>
    </row>
    <row r="62" spans="1:7" s="6" customFormat="1" ht="25.5">
      <c r="A62" s="51" t="s">
        <v>158</v>
      </c>
      <c r="B62" s="52" t="s">
        <v>159</v>
      </c>
      <c r="C62" s="55">
        <v>36992.56</v>
      </c>
      <c r="D62" s="55">
        <v>36988.41</v>
      </c>
      <c r="E62" s="42">
        <v>36200</v>
      </c>
      <c r="F62" s="42">
        <v>36200</v>
      </c>
      <c r="G62" s="42">
        <v>36200</v>
      </c>
    </row>
    <row r="63" spans="1:7" s="5" customFormat="1" ht="12.75">
      <c r="A63" s="51" t="s">
        <v>160</v>
      </c>
      <c r="B63" s="52" t="s">
        <v>161</v>
      </c>
      <c r="C63" s="55">
        <v>245288.9</v>
      </c>
      <c r="D63" s="55">
        <v>245273.05</v>
      </c>
      <c r="E63" s="42">
        <v>245273</v>
      </c>
      <c r="F63" s="42">
        <v>245273</v>
      </c>
      <c r="G63" s="42">
        <v>245273</v>
      </c>
    </row>
    <row r="64" spans="1:7" s="5" customFormat="1" ht="12.75">
      <c r="A64" s="51" t="s">
        <v>162</v>
      </c>
      <c r="B64" s="52" t="s">
        <v>163</v>
      </c>
      <c r="C64" s="55">
        <v>29212.98</v>
      </c>
      <c r="D64" s="55">
        <v>29208.95</v>
      </c>
      <c r="E64" s="42">
        <f>E65</f>
        <v>29263</v>
      </c>
      <c r="F64" s="42">
        <f>F65</f>
        <v>29263</v>
      </c>
      <c r="G64" s="42">
        <f>G65</f>
        <v>29263</v>
      </c>
    </row>
    <row r="65" spans="1:7" ht="12.75">
      <c r="A65" s="51" t="s">
        <v>164</v>
      </c>
      <c r="B65" s="52" t="s">
        <v>165</v>
      </c>
      <c r="C65" s="55">
        <v>29212.98</v>
      </c>
      <c r="D65" s="55">
        <v>29208.95</v>
      </c>
      <c r="E65" s="42">
        <v>29263</v>
      </c>
      <c r="F65" s="42">
        <v>29263</v>
      </c>
      <c r="G65" s="42">
        <v>29263</v>
      </c>
    </row>
    <row r="66" spans="1:7" s="3" customFormat="1" ht="25.5">
      <c r="A66" s="51" t="s">
        <v>80</v>
      </c>
      <c r="B66" s="44" t="s">
        <v>81</v>
      </c>
      <c r="C66" s="55">
        <f>C67</f>
        <v>0</v>
      </c>
      <c r="D66" s="55">
        <f>D67</f>
        <v>0</v>
      </c>
      <c r="E66" s="43">
        <f>E67</f>
        <v>720000</v>
      </c>
      <c r="F66" s="43">
        <f aca="true" t="shared" si="0" ref="F66:G68">F67</f>
        <v>511000</v>
      </c>
      <c r="G66" s="43">
        <f t="shared" si="0"/>
        <v>0</v>
      </c>
    </row>
    <row r="67" spans="1:7" s="3" customFormat="1" ht="36" customHeight="1">
      <c r="A67" s="51" t="s">
        <v>223</v>
      </c>
      <c r="B67" s="44" t="s">
        <v>82</v>
      </c>
      <c r="C67" s="55">
        <f>C68</f>
        <v>0</v>
      </c>
      <c r="D67" s="55">
        <f>D68</f>
        <v>0</v>
      </c>
      <c r="E67" s="43">
        <f>E68</f>
        <v>720000</v>
      </c>
      <c r="F67" s="43">
        <f t="shared" si="0"/>
        <v>511000</v>
      </c>
      <c r="G67" s="43">
        <f t="shared" si="0"/>
        <v>0</v>
      </c>
    </row>
    <row r="68" spans="1:21" s="1" customFormat="1" ht="63" customHeight="1">
      <c r="A68" s="51" t="s">
        <v>83</v>
      </c>
      <c r="B68" s="44" t="s">
        <v>84</v>
      </c>
      <c r="C68" s="55">
        <f>C69</f>
        <v>0</v>
      </c>
      <c r="D68" s="55">
        <f>D69</f>
        <v>0</v>
      </c>
      <c r="E68" s="43">
        <f>E69</f>
        <v>720000</v>
      </c>
      <c r="F68" s="43">
        <f t="shared" si="0"/>
        <v>511000</v>
      </c>
      <c r="G68" s="43">
        <f t="shared" si="0"/>
        <v>0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s="1" customFormat="1" ht="63.75">
      <c r="A69" s="51" t="s">
        <v>224</v>
      </c>
      <c r="B69" s="44" t="s">
        <v>85</v>
      </c>
      <c r="C69" s="55">
        <v>0</v>
      </c>
      <c r="D69" s="55">
        <v>0</v>
      </c>
      <c r="E69" s="43">
        <v>720000</v>
      </c>
      <c r="F69" s="43">
        <v>511000</v>
      </c>
      <c r="G69" s="43">
        <v>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s="1" customFormat="1" ht="12.75">
      <c r="A70" s="51" t="s">
        <v>166</v>
      </c>
      <c r="B70" s="52" t="s">
        <v>15</v>
      </c>
      <c r="C70" s="55">
        <v>916690</v>
      </c>
      <c r="D70" s="55">
        <v>916669.31</v>
      </c>
      <c r="E70" s="42">
        <f>E71</f>
        <v>30600</v>
      </c>
      <c r="F70" s="42">
        <f>F71</f>
        <v>31212</v>
      </c>
      <c r="G70" s="42">
        <f>G71</f>
        <v>31836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s="1" customFormat="1" ht="25.5">
      <c r="A71" s="51" t="s">
        <v>167</v>
      </c>
      <c r="B71" s="52" t="s">
        <v>32</v>
      </c>
      <c r="C71" s="55">
        <v>29150</v>
      </c>
      <c r="D71" s="55">
        <v>29150</v>
      </c>
      <c r="E71" s="42">
        <f>E72</f>
        <v>30600</v>
      </c>
      <c r="F71" s="42">
        <f>F72</f>
        <v>31212</v>
      </c>
      <c r="G71" s="42">
        <f>G72</f>
        <v>31836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7" ht="51">
      <c r="A72" s="51" t="s">
        <v>168</v>
      </c>
      <c r="B72" s="52" t="s">
        <v>62</v>
      </c>
      <c r="C72" s="55">
        <v>29150</v>
      </c>
      <c r="D72" s="55">
        <v>29150</v>
      </c>
      <c r="E72" s="42">
        <v>30600</v>
      </c>
      <c r="F72" s="43">
        <v>31212</v>
      </c>
      <c r="G72" s="43">
        <v>31836</v>
      </c>
    </row>
    <row r="73" spans="1:7" ht="38.25">
      <c r="A73" s="51" t="s">
        <v>169</v>
      </c>
      <c r="B73" s="52" t="s">
        <v>33</v>
      </c>
      <c r="C73" s="55">
        <v>3000</v>
      </c>
      <c r="D73" s="55">
        <v>3000</v>
      </c>
      <c r="E73" s="42">
        <v>0</v>
      </c>
      <c r="F73" s="43">
        <v>0</v>
      </c>
      <c r="G73" s="43">
        <v>0</v>
      </c>
    </row>
    <row r="74" spans="1:7" ht="76.5">
      <c r="A74" s="51" t="s">
        <v>170</v>
      </c>
      <c r="B74" s="52" t="s">
        <v>171</v>
      </c>
      <c r="C74" s="55">
        <v>100000</v>
      </c>
      <c r="D74" s="55">
        <v>100000</v>
      </c>
      <c r="E74" s="42">
        <v>0</v>
      </c>
      <c r="F74" s="43">
        <v>0</v>
      </c>
      <c r="G74" s="43">
        <v>0</v>
      </c>
    </row>
    <row r="75" spans="1:21" s="8" customFormat="1" ht="25.5">
      <c r="A75" s="51" t="s">
        <v>172</v>
      </c>
      <c r="B75" s="52" t="s">
        <v>173</v>
      </c>
      <c r="C75" s="55">
        <v>100000</v>
      </c>
      <c r="D75" s="55">
        <v>100000</v>
      </c>
      <c r="E75" s="42">
        <v>0</v>
      </c>
      <c r="F75" s="43">
        <v>0</v>
      </c>
      <c r="G75" s="43">
        <v>0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1:21" s="8" customFormat="1" ht="38.25">
      <c r="A76" s="51" t="s">
        <v>174</v>
      </c>
      <c r="B76" s="52" t="s">
        <v>65</v>
      </c>
      <c r="C76" s="55">
        <v>96000</v>
      </c>
      <c r="D76" s="55">
        <v>96000</v>
      </c>
      <c r="E76" s="42">
        <v>0</v>
      </c>
      <c r="F76" s="43">
        <v>0</v>
      </c>
      <c r="G76" s="43">
        <v>0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1:21" s="8" customFormat="1" ht="30.75" customHeight="1">
      <c r="A77" s="51" t="s">
        <v>175</v>
      </c>
      <c r="B77" s="52" t="s">
        <v>89</v>
      </c>
      <c r="C77" s="55">
        <v>325000</v>
      </c>
      <c r="D77" s="55">
        <v>325000</v>
      </c>
      <c r="E77" s="42">
        <v>0</v>
      </c>
      <c r="F77" s="43">
        <v>0</v>
      </c>
      <c r="G77" s="43">
        <v>0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1:7" s="6" customFormat="1" ht="25.5">
      <c r="A78" s="51" t="s">
        <v>176</v>
      </c>
      <c r="B78" s="52" t="s">
        <v>66</v>
      </c>
      <c r="C78" s="55">
        <v>325000</v>
      </c>
      <c r="D78" s="55">
        <v>325000</v>
      </c>
      <c r="E78" s="42">
        <v>0</v>
      </c>
      <c r="F78" s="43">
        <v>0</v>
      </c>
      <c r="G78" s="43">
        <v>0</v>
      </c>
    </row>
    <row r="79" spans="1:16" s="8" customFormat="1" ht="38.25">
      <c r="A79" s="51" t="s">
        <v>177</v>
      </c>
      <c r="B79" s="52" t="s">
        <v>90</v>
      </c>
      <c r="C79" s="55">
        <v>293420</v>
      </c>
      <c r="D79" s="55">
        <v>293409.42</v>
      </c>
      <c r="E79" s="42">
        <v>0</v>
      </c>
      <c r="F79" s="43">
        <v>0</v>
      </c>
      <c r="G79" s="43">
        <v>0</v>
      </c>
      <c r="H79" s="7"/>
      <c r="I79" s="7"/>
      <c r="J79" s="7"/>
      <c r="K79" s="7"/>
      <c r="L79" s="7"/>
      <c r="M79" s="7"/>
      <c r="N79" s="7"/>
      <c r="O79" s="7"/>
      <c r="P79" s="7"/>
    </row>
    <row r="80" spans="1:7" s="6" customFormat="1" ht="51">
      <c r="A80" s="51" t="s">
        <v>178</v>
      </c>
      <c r="B80" s="52" t="s">
        <v>67</v>
      </c>
      <c r="C80" s="55">
        <v>293420</v>
      </c>
      <c r="D80" s="55">
        <v>293409.42</v>
      </c>
      <c r="E80" s="42">
        <v>0</v>
      </c>
      <c r="F80" s="43">
        <v>0</v>
      </c>
      <c r="G80" s="43">
        <v>0</v>
      </c>
    </row>
    <row r="81" spans="1:7" s="6" customFormat="1" ht="64.5" customHeight="1">
      <c r="A81" s="51" t="s">
        <v>179</v>
      </c>
      <c r="B81" s="52" t="s">
        <v>68</v>
      </c>
      <c r="C81" s="55">
        <v>16800</v>
      </c>
      <c r="D81" s="55">
        <v>16793.02</v>
      </c>
      <c r="E81" s="42">
        <v>0</v>
      </c>
      <c r="F81" s="43">
        <v>0</v>
      </c>
      <c r="G81" s="43">
        <v>0</v>
      </c>
    </row>
    <row r="82" spans="1:7" s="6" customFormat="1" ht="25.5">
      <c r="A82" s="51" t="s">
        <v>180</v>
      </c>
      <c r="B82" s="52" t="s">
        <v>91</v>
      </c>
      <c r="C82" s="55">
        <v>53320</v>
      </c>
      <c r="D82" s="55">
        <v>53316.87</v>
      </c>
      <c r="E82" s="42">
        <v>0</v>
      </c>
      <c r="F82" s="43">
        <v>0</v>
      </c>
      <c r="G82" s="43">
        <v>0</v>
      </c>
    </row>
    <row r="83" spans="1:7" s="6" customFormat="1" ht="25.5">
      <c r="A83" s="51" t="s">
        <v>181</v>
      </c>
      <c r="B83" s="52" t="s">
        <v>69</v>
      </c>
      <c r="C83" s="55">
        <v>53320</v>
      </c>
      <c r="D83" s="55">
        <v>53316.87</v>
      </c>
      <c r="E83" s="42">
        <v>0</v>
      </c>
      <c r="F83" s="43">
        <v>0</v>
      </c>
      <c r="G83" s="43">
        <v>0</v>
      </c>
    </row>
    <row r="84" spans="1:7" s="6" customFormat="1" ht="12.75">
      <c r="A84" s="51" t="s">
        <v>182</v>
      </c>
      <c r="B84" s="52" t="s">
        <v>183</v>
      </c>
      <c r="C84" s="55">
        <v>16650</v>
      </c>
      <c r="D84" s="55">
        <v>16641.52</v>
      </c>
      <c r="E84" s="42">
        <v>0</v>
      </c>
      <c r="F84" s="43">
        <v>0</v>
      </c>
      <c r="G84" s="43">
        <v>0</v>
      </c>
    </row>
    <row r="85" spans="1:7" s="6" customFormat="1" ht="12.75">
      <c r="A85" s="51" t="s">
        <v>184</v>
      </c>
      <c r="B85" s="52" t="s">
        <v>92</v>
      </c>
      <c r="C85" s="55">
        <v>16650</v>
      </c>
      <c r="D85" s="55">
        <v>16641.52</v>
      </c>
      <c r="E85" s="42">
        <v>0</v>
      </c>
      <c r="F85" s="43">
        <v>0</v>
      </c>
      <c r="G85" s="43">
        <v>0</v>
      </c>
    </row>
    <row r="86" spans="1:7" s="6" customFormat="1" ht="12.75">
      <c r="A86" s="51" t="s">
        <v>185</v>
      </c>
      <c r="B86" s="52" t="s">
        <v>93</v>
      </c>
      <c r="C86" s="55">
        <v>16650</v>
      </c>
      <c r="D86" s="55">
        <v>16641.52</v>
      </c>
      <c r="E86" s="42">
        <v>0</v>
      </c>
      <c r="F86" s="43">
        <v>0</v>
      </c>
      <c r="G86" s="43">
        <v>0</v>
      </c>
    </row>
    <row r="87" spans="1:7" s="6" customFormat="1" ht="12.75">
      <c r="A87" s="51"/>
      <c r="B87" s="52"/>
      <c r="C87" s="42">
        <f>C12</f>
        <v>81848294.66</v>
      </c>
      <c r="D87" s="42">
        <f>D12</f>
        <v>81599070.41</v>
      </c>
      <c r="E87" s="42">
        <f>E12</f>
        <v>81924772.74000001</v>
      </c>
      <c r="F87" s="43">
        <f>F12</f>
        <v>83816799.89000002</v>
      </c>
      <c r="G87" s="43">
        <f>G12</f>
        <v>85543055.99</v>
      </c>
    </row>
    <row r="88" spans="1:7" s="6" customFormat="1" ht="12.75">
      <c r="A88" s="51" t="s">
        <v>186</v>
      </c>
      <c r="B88" s="52" t="s">
        <v>16</v>
      </c>
      <c r="C88" s="55">
        <v>373374662.49</v>
      </c>
      <c r="D88" s="55">
        <v>370422926.26</v>
      </c>
      <c r="E88" s="42">
        <f>E89</f>
        <v>373356814.46999997</v>
      </c>
      <c r="F88" s="42">
        <f>F89</f>
        <v>349304765.78</v>
      </c>
      <c r="G88" s="42">
        <f>G89</f>
        <v>335346724.78</v>
      </c>
    </row>
    <row r="89" spans="1:7" s="6" customFormat="1" ht="25.5">
      <c r="A89" s="51" t="s">
        <v>187</v>
      </c>
      <c r="B89" s="52" t="s">
        <v>0</v>
      </c>
      <c r="C89" s="55">
        <v>373374662.49</v>
      </c>
      <c r="D89" s="55">
        <v>371180564.62</v>
      </c>
      <c r="E89" s="42">
        <f>E90+E104+E97</f>
        <v>373356814.46999997</v>
      </c>
      <c r="F89" s="42">
        <f>F90+F104+F97</f>
        <v>349304765.78</v>
      </c>
      <c r="G89" s="42">
        <f>G90+G104+G97</f>
        <v>335346724.78</v>
      </c>
    </row>
    <row r="90" spans="1:7" s="6" customFormat="1" ht="12.75">
      <c r="A90" s="51" t="s">
        <v>188</v>
      </c>
      <c r="B90" s="52" t="s">
        <v>56</v>
      </c>
      <c r="C90" s="55">
        <v>219797960</v>
      </c>
      <c r="D90" s="55">
        <v>219797960</v>
      </c>
      <c r="E90" s="42">
        <f>E91+E95</f>
        <v>212702276</v>
      </c>
      <c r="F90" s="42">
        <f>F91+F95</f>
        <v>182183958</v>
      </c>
      <c r="G90" s="42">
        <f>G91+G95</f>
        <v>176253188</v>
      </c>
    </row>
    <row r="91" spans="1:7" s="6" customFormat="1" ht="12.75">
      <c r="A91" s="51" t="s">
        <v>189</v>
      </c>
      <c r="B91" s="52" t="s">
        <v>38</v>
      </c>
      <c r="C91" s="55">
        <v>70843860</v>
      </c>
      <c r="D91" s="55">
        <v>70843860</v>
      </c>
      <c r="E91" s="42">
        <f>E92</f>
        <v>70955276</v>
      </c>
      <c r="F91" s="42">
        <f>F92</f>
        <v>65212958</v>
      </c>
      <c r="G91" s="42">
        <f>G92</f>
        <v>63715188</v>
      </c>
    </row>
    <row r="92" spans="1:7" s="6" customFormat="1" ht="25.5">
      <c r="A92" s="51" t="s">
        <v>190</v>
      </c>
      <c r="B92" s="52" t="s">
        <v>39</v>
      </c>
      <c r="C92" s="55">
        <v>70843860</v>
      </c>
      <c r="D92" s="55">
        <v>70843860</v>
      </c>
      <c r="E92" s="42">
        <f>2021900+68933376</f>
        <v>70955276</v>
      </c>
      <c r="F92" s="43">
        <f>1982400+63230558</f>
        <v>65212958</v>
      </c>
      <c r="G92" s="43">
        <f>1947166+61768022</f>
        <v>63715188</v>
      </c>
    </row>
    <row r="93" spans="1:7" s="6" customFormat="1" ht="25.5">
      <c r="A93" s="51" t="s">
        <v>191</v>
      </c>
      <c r="B93" s="52" t="s">
        <v>94</v>
      </c>
      <c r="C93" s="55">
        <v>71100</v>
      </c>
      <c r="D93" s="55">
        <v>71100</v>
      </c>
      <c r="E93" s="42"/>
      <c r="F93" s="42"/>
      <c r="G93" s="42"/>
    </row>
    <row r="94" spans="1:7" s="6" customFormat="1" ht="25.5">
      <c r="A94" s="51" t="s">
        <v>192</v>
      </c>
      <c r="B94" s="52" t="s">
        <v>193</v>
      </c>
      <c r="C94" s="55">
        <v>71100</v>
      </c>
      <c r="D94" s="55">
        <v>71100</v>
      </c>
      <c r="E94" s="42"/>
      <c r="F94" s="42"/>
      <c r="G94" s="42"/>
    </row>
    <row r="95" spans="1:7" s="6" customFormat="1" ht="27" customHeight="1">
      <c r="A95" s="51" t="s">
        <v>194</v>
      </c>
      <c r="B95" s="52" t="s">
        <v>40</v>
      </c>
      <c r="C95" s="55">
        <v>148883000</v>
      </c>
      <c r="D95" s="55">
        <v>148883000</v>
      </c>
      <c r="E95" s="42">
        <f>E96</f>
        <v>141747000</v>
      </c>
      <c r="F95" s="42">
        <f>F96</f>
        <v>116971000</v>
      </c>
      <c r="G95" s="42">
        <f>G96</f>
        <v>112538000</v>
      </c>
    </row>
    <row r="96" spans="1:7" s="6" customFormat="1" ht="31.5" customHeight="1">
      <c r="A96" s="51" t="s">
        <v>195</v>
      </c>
      <c r="B96" s="52" t="s">
        <v>41</v>
      </c>
      <c r="C96" s="55">
        <v>148883000</v>
      </c>
      <c r="D96" s="55">
        <v>148883000</v>
      </c>
      <c r="E96" s="42">
        <v>141747000</v>
      </c>
      <c r="F96" s="43">
        <v>116971000</v>
      </c>
      <c r="G96" s="43">
        <v>112538000</v>
      </c>
    </row>
    <row r="97" spans="1:7" s="6" customFormat="1" ht="25.5">
      <c r="A97" s="51" t="s">
        <v>196</v>
      </c>
      <c r="B97" s="52" t="s">
        <v>42</v>
      </c>
      <c r="C97" s="55">
        <v>16305430.39</v>
      </c>
      <c r="D97" s="55">
        <v>16304899.88</v>
      </c>
      <c r="E97" s="42">
        <f>E98+E100+E102</f>
        <v>12714059.149999999</v>
      </c>
      <c r="F97" s="42">
        <f>F98+F100+F102</f>
        <v>17902282.78</v>
      </c>
      <c r="G97" s="42">
        <f>G98+G100+G102</f>
        <v>16766782.78</v>
      </c>
    </row>
    <row r="98" spans="1:7" s="6" customFormat="1" ht="12.75">
      <c r="A98" s="51" t="s">
        <v>197</v>
      </c>
      <c r="B98" s="52" t="s">
        <v>198</v>
      </c>
      <c r="C98" s="55">
        <v>2620.74</v>
      </c>
      <c r="D98" s="55">
        <v>2620.74</v>
      </c>
      <c r="E98" s="42">
        <f>E99</f>
        <v>3743.37</v>
      </c>
      <c r="F98" s="42">
        <f>F99</f>
        <v>0</v>
      </c>
      <c r="G98" s="42">
        <f>G99</f>
        <v>0</v>
      </c>
    </row>
    <row r="99" spans="1:7" s="6" customFormat="1" ht="12.75">
      <c r="A99" s="51" t="s">
        <v>199</v>
      </c>
      <c r="B99" s="52" t="s">
        <v>86</v>
      </c>
      <c r="C99" s="55">
        <v>2620.74</v>
      </c>
      <c r="D99" s="55">
        <v>2620.74</v>
      </c>
      <c r="E99" s="42">
        <v>3743.37</v>
      </c>
      <c r="F99" s="42">
        <v>0</v>
      </c>
      <c r="G99" s="42">
        <v>0</v>
      </c>
    </row>
    <row r="100" spans="1:7" s="6" customFormat="1" ht="38.25">
      <c r="A100" s="51" t="s">
        <v>200</v>
      </c>
      <c r="B100" s="52" t="s">
        <v>87</v>
      </c>
      <c r="C100" s="55">
        <v>2076100</v>
      </c>
      <c r="D100" s="55">
        <v>2076100</v>
      </c>
      <c r="E100" s="42">
        <f>E101</f>
        <v>2409390</v>
      </c>
      <c r="F100" s="42">
        <f>F101</f>
        <v>2541760</v>
      </c>
      <c r="G100" s="42">
        <f>G101</f>
        <v>1406260</v>
      </c>
    </row>
    <row r="101" spans="1:7" s="6" customFormat="1" ht="45" customHeight="1">
      <c r="A101" s="51" t="s">
        <v>201</v>
      </c>
      <c r="B101" s="52" t="s">
        <v>88</v>
      </c>
      <c r="C101" s="55">
        <v>2076100</v>
      </c>
      <c r="D101" s="55">
        <v>2076100</v>
      </c>
      <c r="E101" s="42">
        <v>2409390</v>
      </c>
      <c r="F101" s="43">
        <v>2541760</v>
      </c>
      <c r="G101" s="43">
        <v>1406260</v>
      </c>
    </row>
    <row r="102" spans="1:7" ht="12.75">
      <c r="A102" s="51" t="s">
        <v>202</v>
      </c>
      <c r="B102" s="52" t="s">
        <v>43</v>
      </c>
      <c r="C102" s="55">
        <v>14226709.65</v>
      </c>
      <c r="D102" s="55">
        <v>14226179.14</v>
      </c>
      <c r="E102" s="42">
        <f>E103</f>
        <v>10300925.78</v>
      </c>
      <c r="F102" s="42">
        <f>F103</f>
        <v>15360522.78</v>
      </c>
      <c r="G102" s="42">
        <f>G103</f>
        <v>15360522.78</v>
      </c>
    </row>
    <row r="103" spans="1:7" ht="21" customHeight="1">
      <c r="A103" s="51" t="s">
        <v>203</v>
      </c>
      <c r="B103" s="52" t="s">
        <v>44</v>
      </c>
      <c r="C103" s="55">
        <v>14226709.65</v>
      </c>
      <c r="D103" s="55">
        <v>14226179.14</v>
      </c>
      <c r="E103" s="42">
        <v>10300925.78</v>
      </c>
      <c r="F103" s="42">
        <v>15360522.78</v>
      </c>
      <c r="G103" s="42">
        <v>15360522.78</v>
      </c>
    </row>
    <row r="104" spans="1:7" s="3" customFormat="1" ht="12.75">
      <c r="A104" s="51" t="s">
        <v>204</v>
      </c>
      <c r="B104" s="52" t="s">
        <v>45</v>
      </c>
      <c r="C104" s="55">
        <v>137271272.1</v>
      </c>
      <c r="D104" s="55">
        <v>135077704.74</v>
      </c>
      <c r="E104" s="42">
        <f>E113+E109+E115+E105+E107+E111</f>
        <v>147940479.32</v>
      </c>
      <c r="F104" s="42">
        <f>F113+F109+F115+F105+F107+F111</f>
        <v>149218525</v>
      </c>
      <c r="G104" s="42">
        <f>G113+G109+G115+G105+G107+G111</f>
        <v>142326754</v>
      </c>
    </row>
    <row r="105" spans="1:7" ht="57.75" customHeight="1">
      <c r="A105" s="51" t="s">
        <v>205</v>
      </c>
      <c r="B105" s="52" t="s">
        <v>50</v>
      </c>
      <c r="C105" s="55">
        <v>4478900</v>
      </c>
      <c r="D105" s="55">
        <v>4109858.75</v>
      </c>
      <c r="E105" s="42">
        <f>E106</f>
        <v>4135400</v>
      </c>
      <c r="F105" s="42">
        <f>F106</f>
        <v>3745500</v>
      </c>
      <c r="G105" s="42">
        <f>G106</f>
        <v>3294900</v>
      </c>
    </row>
    <row r="106" spans="1:7" ht="38.25">
      <c r="A106" s="51" t="s">
        <v>206</v>
      </c>
      <c r="B106" s="52" t="s">
        <v>51</v>
      </c>
      <c r="C106" s="55">
        <v>4478900</v>
      </c>
      <c r="D106" s="55">
        <v>4109858.75</v>
      </c>
      <c r="E106" s="42">
        <v>4135400</v>
      </c>
      <c r="F106" s="42">
        <v>3745500</v>
      </c>
      <c r="G106" s="42">
        <v>3294900</v>
      </c>
    </row>
    <row r="107" spans="1:7" ht="51">
      <c r="A107" s="51" t="s">
        <v>207</v>
      </c>
      <c r="B107" s="52" t="s">
        <v>52</v>
      </c>
      <c r="C107" s="55">
        <v>2779900</v>
      </c>
      <c r="D107" s="55">
        <v>1677971.24</v>
      </c>
      <c r="E107" s="42">
        <f>E108</f>
        <v>2850500</v>
      </c>
      <c r="F107" s="42">
        <f>F108</f>
        <v>2850500</v>
      </c>
      <c r="G107" s="42">
        <f>G108</f>
        <v>2850500</v>
      </c>
    </row>
    <row r="108" spans="1:7" ht="51">
      <c r="A108" s="51" t="s">
        <v>208</v>
      </c>
      <c r="B108" s="52" t="s">
        <v>53</v>
      </c>
      <c r="C108" s="55">
        <v>2779900</v>
      </c>
      <c r="D108" s="55">
        <v>1677971.24</v>
      </c>
      <c r="E108" s="42">
        <v>2850500</v>
      </c>
      <c r="F108" s="42">
        <v>2850500</v>
      </c>
      <c r="G108" s="42">
        <v>2850500</v>
      </c>
    </row>
    <row r="109" spans="1:7" ht="25.5">
      <c r="A109" s="51" t="s">
        <v>209</v>
      </c>
      <c r="B109" s="52" t="s">
        <v>48</v>
      </c>
      <c r="C109" s="55">
        <v>375400</v>
      </c>
      <c r="D109" s="55">
        <v>375400</v>
      </c>
      <c r="E109" s="42">
        <f>E110</f>
        <v>401600</v>
      </c>
      <c r="F109" s="42">
        <f>F110</f>
        <v>401600</v>
      </c>
      <c r="G109" s="42">
        <f>G110</f>
        <v>401600</v>
      </c>
    </row>
    <row r="110" spans="1:7" ht="25.5">
      <c r="A110" s="51" t="s">
        <v>210</v>
      </c>
      <c r="B110" s="52" t="s">
        <v>49</v>
      </c>
      <c r="C110" s="55">
        <v>375400</v>
      </c>
      <c r="D110" s="55">
        <v>375400</v>
      </c>
      <c r="E110" s="42">
        <v>401600</v>
      </c>
      <c r="F110" s="42">
        <v>401600</v>
      </c>
      <c r="G110" s="42">
        <v>401600</v>
      </c>
    </row>
    <row r="111" spans="1:7" ht="38.25">
      <c r="A111" s="51" t="s">
        <v>211</v>
      </c>
      <c r="B111" s="52" t="s">
        <v>212</v>
      </c>
      <c r="C111" s="55">
        <v>3302.5</v>
      </c>
      <c r="D111" s="55">
        <v>3302.5</v>
      </c>
      <c r="E111" s="42">
        <f>E112</f>
        <v>1464.32</v>
      </c>
      <c r="F111" s="42">
        <f>F112</f>
        <v>1526</v>
      </c>
      <c r="G111" s="42">
        <f>G112</f>
        <v>1600</v>
      </c>
    </row>
    <row r="112" spans="1:7" ht="38.25">
      <c r="A112" s="51" t="s">
        <v>213</v>
      </c>
      <c r="B112" s="52" t="s">
        <v>214</v>
      </c>
      <c r="C112" s="55">
        <v>3302.5</v>
      </c>
      <c r="D112" s="55">
        <v>3302.5</v>
      </c>
      <c r="E112" s="42">
        <v>1464.32</v>
      </c>
      <c r="F112" s="42">
        <v>1526</v>
      </c>
      <c r="G112" s="42">
        <v>1600</v>
      </c>
    </row>
    <row r="113" spans="1:7" ht="25.5">
      <c r="A113" s="51" t="s">
        <v>215</v>
      </c>
      <c r="B113" s="52" t="s">
        <v>47</v>
      </c>
      <c r="C113" s="55">
        <v>557860.8</v>
      </c>
      <c r="D113" s="55">
        <v>557860.8</v>
      </c>
      <c r="E113" s="42">
        <f>E114</f>
        <v>756367</v>
      </c>
      <c r="F113" s="42">
        <f>F114</f>
        <v>721084</v>
      </c>
      <c r="G113" s="42">
        <f>G114</f>
        <v>807624</v>
      </c>
    </row>
    <row r="114" spans="1:7" ht="25.5">
      <c r="A114" s="51" t="s">
        <v>216</v>
      </c>
      <c r="B114" s="52" t="s">
        <v>46</v>
      </c>
      <c r="C114" s="55">
        <v>557860.8</v>
      </c>
      <c r="D114" s="55">
        <v>557860.8</v>
      </c>
      <c r="E114" s="42">
        <v>756367</v>
      </c>
      <c r="F114" s="42">
        <v>721084</v>
      </c>
      <c r="G114" s="42">
        <v>807624</v>
      </c>
    </row>
    <row r="115" spans="1:7" ht="12.75">
      <c r="A115" s="51" t="s">
        <v>217</v>
      </c>
      <c r="B115" s="52" t="s">
        <v>54</v>
      </c>
      <c r="C115" s="55">
        <v>129075908.8</v>
      </c>
      <c r="D115" s="55">
        <v>128353311.45</v>
      </c>
      <c r="E115" s="42">
        <f>E116</f>
        <v>139795148</v>
      </c>
      <c r="F115" s="42">
        <f>F116</f>
        <v>141498315</v>
      </c>
      <c r="G115" s="42">
        <f>G116</f>
        <v>134970530</v>
      </c>
    </row>
    <row r="116" spans="1:22" ht="12.75">
      <c r="A116" s="51" t="s">
        <v>218</v>
      </c>
      <c r="B116" s="52" t="s">
        <v>55</v>
      </c>
      <c r="C116" s="55">
        <v>129075908.8</v>
      </c>
      <c r="D116" s="55">
        <v>128353311.45</v>
      </c>
      <c r="E116" s="42">
        <v>139795148</v>
      </c>
      <c r="F116" s="42">
        <v>141498315</v>
      </c>
      <c r="G116" s="42">
        <v>134970530</v>
      </c>
      <c r="V116" s="2"/>
    </row>
    <row r="117" spans="1:22" ht="38.25">
      <c r="A117" s="51" t="s">
        <v>219</v>
      </c>
      <c r="B117" s="52" t="s">
        <v>71</v>
      </c>
      <c r="C117" s="55" t="s">
        <v>95</v>
      </c>
      <c r="D117" s="55">
        <v>-757638.36</v>
      </c>
      <c r="E117" s="43">
        <v>0</v>
      </c>
      <c r="F117" s="43">
        <v>0</v>
      </c>
      <c r="G117" s="43">
        <v>0</v>
      </c>
      <c r="V117" s="2"/>
    </row>
    <row r="118" spans="1:7" ht="38.25">
      <c r="A118" s="51" t="s">
        <v>72</v>
      </c>
      <c r="B118" s="52" t="s">
        <v>220</v>
      </c>
      <c r="C118" s="55" t="s">
        <v>95</v>
      </c>
      <c r="D118" s="55">
        <v>-757638.36</v>
      </c>
      <c r="E118" s="43">
        <v>0</v>
      </c>
      <c r="F118" s="43">
        <v>0</v>
      </c>
      <c r="G118" s="43">
        <v>0</v>
      </c>
    </row>
    <row r="119" spans="1:7" ht="38.25">
      <c r="A119" s="51" t="s">
        <v>221</v>
      </c>
      <c r="B119" s="52" t="s">
        <v>222</v>
      </c>
      <c r="C119" s="55" t="s">
        <v>95</v>
      </c>
      <c r="D119" s="55">
        <v>-757638.36</v>
      </c>
      <c r="E119" s="43">
        <v>0</v>
      </c>
      <c r="F119" s="43">
        <v>0</v>
      </c>
      <c r="G119" s="43">
        <v>0</v>
      </c>
    </row>
    <row r="120" ht="15.75">
      <c r="E120" s="17"/>
    </row>
    <row r="121" ht="15.75">
      <c r="E121" s="18"/>
    </row>
    <row r="122" ht="15.75">
      <c r="E122" s="17"/>
    </row>
    <row r="123" spans="1:7" ht="15.75">
      <c r="A123" s="13" t="s">
        <v>73</v>
      </c>
      <c r="E123" s="18"/>
      <c r="F123" s="3"/>
      <c r="G123" s="3"/>
    </row>
    <row r="124" spans="1:7" ht="15.75">
      <c r="A124" s="13" t="s">
        <v>74</v>
      </c>
      <c r="E124" s="17"/>
      <c r="F124" s="3"/>
      <c r="G124" s="3"/>
    </row>
    <row r="125" spans="5:7" ht="15.75">
      <c r="E125" s="18"/>
      <c r="F125" s="5"/>
      <c r="G125" s="5"/>
    </row>
    <row r="126" spans="1:7" ht="15.75">
      <c r="A126" s="13" t="s">
        <v>75</v>
      </c>
      <c r="E126" s="18"/>
      <c r="F126" s="3"/>
      <c r="G126" s="3"/>
    </row>
    <row r="127" spans="1:7" ht="15.75">
      <c r="A127" s="13" t="s">
        <v>76</v>
      </c>
      <c r="E127" s="18"/>
      <c r="F127" s="5"/>
      <c r="G127" s="5"/>
    </row>
    <row r="128" spans="5:7" ht="15.75">
      <c r="E128" s="19"/>
      <c r="F128" s="3"/>
      <c r="G128" s="3"/>
    </row>
    <row r="129" spans="6:7" ht="15.75">
      <c r="F129" s="5"/>
      <c r="G129" s="5"/>
    </row>
    <row r="130" spans="6:7" ht="15.75">
      <c r="F130" s="5"/>
      <c r="G130" s="5"/>
    </row>
    <row r="131" spans="6:7" ht="15.75">
      <c r="F131" s="5"/>
      <c r="G131" s="5"/>
    </row>
    <row r="132" spans="6:7" ht="15.75">
      <c r="F132" s="4"/>
      <c r="G132" s="4"/>
    </row>
  </sheetData>
  <sheetProtection/>
  <mergeCells count="6">
    <mergeCell ref="A7:B7"/>
    <mergeCell ref="A3:G3"/>
    <mergeCell ref="B1:N1"/>
    <mergeCell ref="A2:N2"/>
    <mergeCell ref="B4:N4"/>
    <mergeCell ref="B5:N5"/>
  </mergeCells>
  <printOptions/>
  <pageMargins left="0.7874015748031497" right="0.2755905511811024" top="0" bottom="0" header="0.5118110236220472" footer="0.15748031496062992"/>
  <pageSetup fitToHeight="0" fitToWidth="1" horizontalDpi="600" verticalDpi="600" orientation="portrait" paperSize="8" scale="67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Fin#Spec#1</cp:lastModifiedBy>
  <cp:lastPrinted>2016-12-28T06:09:32Z</cp:lastPrinted>
  <dcterms:created xsi:type="dcterms:W3CDTF">2002-10-10T06:25:05Z</dcterms:created>
  <dcterms:modified xsi:type="dcterms:W3CDTF">2019-01-15T09:28:27Z</dcterms:modified>
  <cp:category/>
  <cp:version/>
  <cp:contentType/>
  <cp:contentStatus/>
</cp:coreProperties>
</file>