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095" activeTab="0"/>
  </bookViews>
  <sheets>
    <sheet name="08.05.2018" sheetId="1" r:id="rId1"/>
  </sheets>
  <definedNames>
    <definedName name="OLE_LINK11" localSheetId="0">'08.05.2018'!$A$16</definedName>
    <definedName name="OLE_LINK13" localSheetId="0">'08.05.2018'!$A$6</definedName>
    <definedName name="OLE_LINK14" localSheetId="0">'08.05.2018'!$A$15</definedName>
    <definedName name="OLE_LINK2" localSheetId="0">'08.05.2018'!$A$12</definedName>
    <definedName name="OLE_LINK3" localSheetId="0">'08.05.2018'!$A$1</definedName>
    <definedName name="OLE_LINK6" localSheetId="0">'08.05.2018'!$A$13</definedName>
    <definedName name="_xlnm.Print_Area" localSheetId="0">'08.05.2018'!$A$1:$J$199</definedName>
  </definedNames>
  <calcPr fullCalcOnLoad="1"/>
</workbook>
</file>

<file path=xl/sharedStrings.xml><?xml version="1.0" encoding="utf-8"?>
<sst xmlns="http://schemas.openxmlformats.org/spreadsheetml/2006/main" count="358" uniqueCount="126">
  <si>
    <t>ПОЯСНИТЕЛЬНАЯ ЗАПИСКА</t>
  </si>
  <si>
    <t xml:space="preserve">к проекту решения Совета депутатов ЗАТО Видяево </t>
  </si>
  <si>
    <t>(пятого созыва) «О внесении изменений в решение Совета депутатов</t>
  </si>
  <si>
    <t>на 2018 год и на плановый период 2019 и 2020 годов»»</t>
  </si>
  <si>
    <t>Основные характеристики бюджета ЗАТО Видяево с учетом внесенных изменений:</t>
  </si>
  <si>
    <t>в 2018 году:</t>
  </si>
  <si>
    <t>руб.</t>
  </si>
  <si>
    <t>коп.</t>
  </si>
  <si>
    <t>07</t>
  </si>
  <si>
    <t>ДЕФИЦИТ И ИСТОЧНИКИ ФИНАНСИРОВАНИЯ ДЕФИЦИТА</t>
  </si>
  <si>
    <t>2018 год</t>
  </si>
  <si>
    <t>Наименование показателя</t>
  </si>
  <si>
    <t>Сумма (руб.коп.)</t>
  </si>
  <si>
    <t>Примечание</t>
  </si>
  <si>
    <t>увеличение дефицита бюджета ЗАТО Видяево</t>
  </si>
  <si>
    <t xml:space="preserve"> -</t>
  </si>
  <si>
    <t>уменьшение дефицита бюджета ЗАТО Видяево</t>
  </si>
  <si>
    <t>2019 год</t>
  </si>
  <si>
    <t>За счет уменьшения доходов от уплаты акцизов</t>
  </si>
  <si>
    <t>2020 год</t>
  </si>
  <si>
    <t>00</t>
  </si>
  <si>
    <t>ДОХОДЫ</t>
  </si>
  <si>
    <t xml:space="preserve">            В общем объеме доходы бюджета ЗАТО Видяево в 2018 году остались без изменений. </t>
  </si>
  <si>
    <t>(руб.)</t>
  </si>
  <si>
    <t>Наименование</t>
  </si>
  <si>
    <t>Раздел</t>
  </si>
  <si>
    <t>Утверждено (РСД от 22.12.2017 № 65) с изменениями от 13.03.2018</t>
  </si>
  <si>
    <t>Изменения</t>
  </si>
  <si>
    <t>Проект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</si>
  <si>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</si>
  <si>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</si>
  <si>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</si>
  <si>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</si>
  <si>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</si>
  <si>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</si>
  <si>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</si>
  <si>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</si>
  <si>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</si>
  <si>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000 1 06 06032 04 0000 110 </t>
  </si>
  <si>
    <t>ИТОГО:</t>
  </si>
  <si>
    <t>В приложении 3 изменен код бюджетной классификации Российской Федерации:</t>
  </si>
  <si>
    <t>000 1 12 01041 01 0000 120</t>
  </si>
  <si>
    <t>Плата за размещение отходов производства</t>
  </si>
  <si>
    <t>ув.</t>
  </si>
  <si>
    <t>РАСХОДЫ</t>
  </si>
  <si>
    <t>Объем расходов бюджета ЗАТО Видяево на 2018 год</t>
  </si>
  <si>
    <t xml:space="preserve">увеличение </t>
  </si>
  <si>
    <t xml:space="preserve">уменьшение </t>
  </si>
  <si>
    <t>Итого составил:</t>
  </si>
  <si>
    <t xml:space="preserve">    Внесение изменений в расходную часть местного бюджета связано с перераспределением бюджетных ассигнований по итогам рассмотрения Главой ЗАТО Видяево обращений ГРБС. </t>
  </si>
  <si>
    <t xml:space="preserve">   С учетом вносимых изменений структура расходов бюджета по разделам классификации расходов бюджета на 2018 год характеризуется следующими изменениями: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</si>
  <si>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</si>
  <si>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</si>
  <si>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</si>
  <si>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</si>
  <si>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</si>
  <si>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</si>
  <si>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</si>
  <si>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</si>
  <si>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</si>
  <si>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</si>
  <si>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ОХРАНА ОКРУЖАЮЩЕЙ СРЕДЫ</t>
  </si>
  <si>
    <t>0600</t>
  </si>
  <si>
    <t>ОБРАЗОВАНИЕ</t>
  </si>
  <si>
    <t>0700</t>
  </si>
  <si>
    <t>КУЛЬТУРА И КИНЕМАТОГРАФИЯ</t>
  </si>
  <si>
    <t>0800</t>
  </si>
  <si>
    <t>СОЦИАЛЬНАЯ ПОЛИТИКА</t>
  </si>
  <si>
    <t>1000</t>
  </si>
  <si>
    <t>ФИЗИЧЕСКАЯ КУЛЬТУРА И СПОРТ</t>
  </si>
  <si>
    <t>1100</t>
  </si>
  <si>
    <t>СРЕДСТВА МАССОВОЙ ИНФОРМАЦИИ</t>
  </si>
  <si>
    <t>1200</t>
  </si>
  <si>
    <t>Итого составили:</t>
  </si>
  <si>
    <t>Примечание:</t>
  </si>
  <si>
    <t>Уменьшение связано с перераспределением бюджетных ассигнований на более значимые расходы (для уплаты налога на имущество организаций)</t>
  </si>
  <si>
    <t>увеличение по программе "Развитие образования", подпрограмме "Молодежная политика ЗАТО Видяево", мероприятие № 2 "Содействие развитию потенциала талантливой молодежи" для оплаты проезда и питания в пути участника всероссийской олимпиады школьников</t>
  </si>
  <si>
    <t>Увеличение на приобретение сувенирной продукции</t>
  </si>
  <si>
    <t>Увеличение на изготовление баннеров и флажков на жилые дома</t>
  </si>
  <si>
    <t>Уменьшение в связи с экономией по выплатам детяи-инвалидам</t>
  </si>
  <si>
    <t>Раздел 03 «Национальная безопасность и правоохранительная деятельность»</t>
  </si>
  <si>
    <t xml:space="preserve">Расходы по разделу «Национальная безопасность и правоохранительная деятельность» </t>
  </si>
  <si>
    <t>Увеличение связано с необходимостью уплаты налога на имущество организаций</t>
  </si>
  <si>
    <t>Раздел 04 «Национальная экономика»</t>
  </si>
  <si>
    <t xml:space="preserve">       Расходы по разделу «Национальная экономика» </t>
  </si>
  <si>
    <t>Перераспределение бюджетных ассигнований на более значимые расходы</t>
  </si>
  <si>
    <t>Раздел 05 «Жилищно – коммунальное хозяйство»</t>
  </si>
  <si>
    <t xml:space="preserve">      Расходы по разделу «Жилищно – коммунальное хозяйство» </t>
  </si>
  <si>
    <t>Увеличение на приобретение новой сцены</t>
  </si>
  <si>
    <t>Увеличение на ремонт старой сцены</t>
  </si>
  <si>
    <t>Увеличение на на поддержку муниципальных программ формирования современной городской среды</t>
  </si>
  <si>
    <t>Раздел 07 «Образование»</t>
  </si>
  <si>
    <t xml:space="preserve">    Расходы по разделу «Образование» </t>
  </si>
  <si>
    <t>94</t>
  </si>
  <si>
    <t>Перераспределение бюджетных ассигнований в разделе 07 "Образование" на более значимые расходы (СОШ ЗАТО Видяево - выполнение предписаний Роспотребнадзора, подготовку учреждения к новому учебному году)</t>
  </si>
  <si>
    <t>Раздел 08 «Культура и кинематография»</t>
  </si>
  <si>
    <t xml:space="preserve">    Расходы по разделу «Культура и кинематография» </t>
  </si>
  <si>
    <t>55</t>
  </si>
  <si>
    <t>замена музейных экспозиций</t>
  </si>
  <si>
    <t>Раздел 10 «Социальная политика»</t>
  </si>
  <si>
    <t xml:space="preserve">    Расходы по разделу «Социальная политика» </t>
  </si>
  <si>
    <t>Раздел 11 «Физическая культура и спорт»</t>
  </si>
  <si>
    <t xml:space="preserve">     Расходы по разделу «Физическая культура и спорт»</t>
  </si>
  <si>
    <t>Раздел 12 «Средства массовой информации»</t>
  </si>
  <si>
    <t xml:space="preserve">     Расходы по разделу «Средства массовой информации»</t>
  </si>
  <si>
    <t>Начальник Финансового отдела</t>
  </si>
  <si>
    <t>Администрации ЗАТО Видяево                                                              С. Г. Павлова</t>
  </si>
  <si>
    <r>
      <t xml:space="preserve"> ЗАТО Видяево от 22.12.2017 г. № 65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 xml:space="preserve">«О бюджете ЗАТО Видяево </t>
    </r>
  </si>
  <si>
    <r>
      <t xml:space="preserve"> -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по доходам в сумме</t>
    </r>
  </si>
  <si>
    <r>
      <t xml:space="preserve"> -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по расходам в сумме</t>
    </r>
  </si>
  <si>
    <r>
      <t xml:space="preserve"> -</t>
    </r>
    <r>
      <rPr>
        <sz val="7"/>
        <rFont val="Times New Roman"/>
        <family val="1"/>
      </rPr>
      <t xml:space="preserve">      </t>
    </r>
    <r>
      <rPr>
        <sz val="14"/>
        <rFont val="Times New Roman"/>
        <family val="1"/>
      </rPr>
      <t xml:space="preserve">дефицит бюджета ЗАТО Видяево в сумме </t>
    </r>
  </si>
  <si>
    <r>
      <t xml:space="preserve">Раздел </t>
    </r>
    <r>
      <rPr>
        <b/>
        <sz val="14"/>
        <color indexed="8"/>
        <rFont val="Times New Roman"/>
        <family val="1"/>
      </rPr>
      <t>01 «Общегосударственные вопросы»</t>
    </r>
  </si>
  <si>
    <r>
      <t xml:space="preserve">      Расходы на </t>
    </r>
    <r>
      <rPr>
        <sz val="14"/>
        <color indexed="8"/>
        <rFont val="Times New Roman"/>
        <family val="1"/>
      </rPr>
      <t>общегосударственные вопросы</t>
    </r>
  </si>
  <si>
    <t>Увеличение на оплату к пенсиям муниципальных служащих за 2018 год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</si>
  <si>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</si>
  <si>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</si>
  <si>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Плата за выбросы загрязняющих веществ в атмосферный воздух стационарными объектами</t>
  </si>
  <si>
    <t xml:space="preserve">000 1 12 01010 01 0000 120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</si>
  <si>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</si>
  <si>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</si>
  <si>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</si>
  <si>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</si>
  <si>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</t>
  </si>
  <si>
    <t>000 1 16 43000 01 0000 140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</si>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</sst>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7"/>
      <name val="Times New Roman"/>
      <family val="1"/>
    </font>
    <font>
      <sz val="14"/>
      <name val="Symbol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horizont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10" borderId="0">
      <alignment/>
      <protection/>
    </xf>
    <xf numFmtId="0" fontId="3" fillId="0" borderId="0">
      <alignment horizontal="center"/>
      <protection/>
    </xf>
    <xf numFmtId="0" fontId="4" fillId="0" borderId="0">
      <alignment/>
      <protection/>
    </xf>
    <xf numFmtId="0" fontId="4" fillId="0" borderId="1">
      <alignment horizontal="center" vertical="center" wrapText="1"/>
      <protection/>
    </xf>
    <xf numFmtId="0" fontId="5" fillId="0" borderId="1">
      <alignment horizontal="left" wrapText="1"/>
      <protection/>
    </xf>
    <xf numFmtId="1" fontId="4" fillId="0" borderId="1">
      <alignment horizontal="center" shrinkToFit="1"/>
      <protection/>
    </xf>
    <xf numFmtId="0" fontId="4" fillId="0" borderId="1">
      <alignment horizontal="left" wrapText="1"/>
      <protection/>
    </xf>
    <xf numFmtId="0" fontId="4" fillId="0" borderId="1">
      <alignment/>
      <protection/>
    </xf>
    <xf numFmtId="0" fontId="4" fillId="0" borderId="0">
      <alignment wrapText="1"/>
      <protection/>
    </xf>
    <xf numFmtId="0" fontId="5" fillId="0" borderId="1">
      <alignment horizontal="left" wrapText="1"/>
      <protection/>
    </xf>
    <xf numFmtId="0" fontId="4" fillId="0" borderId="1">
      <alignment horizontal="left" wrapText="1"/>
      <protection/>
    </xf>
    <xf numFmtId="0" fontId="4" fillId="14" borderId="0">
      <alignment/>
      <protection/>
    </xf>
    <xf numFmtId="0" fontId="5" fillId="0" borderId="1">
      <alignment horizontal="left" wrapText="1"/>
      <protection/>
    </xf>
    <xf numFmtId="0" fontId="4" fillId="0" borderId="1">
      <alignment horizontal="left" wrapText="1"/>
      <protection/>
    </xf>
    <xf numFmtId="0" fontId="4" fillId="0" borderId="1">
      <alignment horizontal="center" vertical="center" wrapText="1"/>
      <protection/>
    </xf>
    <xf numFmtId="4" fontId="4" fillId="0" borderId="1">
      <alignment horizontal="right" shrinkToFit="1"/>
      <protection/>
    </xf>
    <xf numFmtId="4" fontId="4" fillId="3" borderId="1">
      <alignment horizontal="right" shrinkToFit="1"/>
      <protection/>
    </xf>
    <xf numFmtId="4" fontId="4" fillId="11" borderId="1">
      <alignment horizontal="right" shrinkToFit="1"/>
      <protection/>
    </xf>
    <xf numFmtId="0" fontId="4" fillId="0" borderId="2">
      <alignment horizontal="left" wrapText="1"/>
      <protection/>
    </xf>
    <xf numFmtId="0" fontId="4" fillId="0" borderId="1">
      <alignment horizontal="center" vertical="center" wrapText="1"/>
      <protection/>
    </xf>
    <xf numFmtId="0" fontId="4" fillId="0" borderId="0">
      <alignment horizontal="right"/>
      <protection/>
    </xf>
    <xf numFmtId="0" fontId="4" fillId="0" borderId="1">
      <alignment horizontal="center" vertical="center" wrapText="1"/>
      <protection/>
    </xf>
    <xf numFmtId="0" fontId="6" fillId="0" borderId="0">
      <alignment/>
      <protection/>
    </xf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7" fillId="4" borderId="3" applyNumberFormat="0" applyAlignment="0" applyProtection="0"/>
    <xf numFmtId="0" fontId="8" fillId="10" borderId="4" applyNumberFormat="0" applyAlignment="0" applyProtection="0"/>
    <xf numFmtId="0" fontId="9" fillId="1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17" borderId="9" applyNumberFormat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7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5" borderId="0" applyNumberFormat="0" applyBorder="0" applyAlignment="0" applyProtection="0"/>
  </cellStyleXfs>
  <cellXfs count="95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3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49" fontId="26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23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8" fillId="0" borderId="0" xfId="0" applyFont="1" applyAlignment="1">
      <alignment horizontal="right" vertical="center" wrapText="1"/>
    </xf>
    <xf numFmtId="0" fontId="30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49" fontId="31" fillId="0" borderId="12" xfId="0" applyNumberFormat="1" applyFont="1" applyBorder="1" applyAlignment="1">
      <alignment horizontal="center" vertical="center" wrapText="1"/>
    </xf>
    <xf numFmtId="4" fontId="31" fillId="0" borderId="12" xfId="0" applyNumberFormat="1" applyFont="1" applyBorder="1" applyAlignment="1">
      <alignment horizontal="center" vertical="center"/>
    </xf>
    <xf numFmtId="4" fontId="32" fillId="11" borderId="12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49" fontId="32" fillId="0" borderId="12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49" fontId="35" fillId="0" borderId="12" xfId="0" applyNumberFormat="1" applyFont="1" applyBorder="1" applyAlignment="1">
      <alignment horizontal="center" vertical="center" wrapText="1"/>
    </xf>
    <xf numFmtId="4" fontId="35" fillId="0" borderId="12" xfId="0" applyNumberFormat="1" applyFont="1" applyBorder="1" applyAlignment="1">
      <alignment horizontal="center" vertical="center"/>
    </xf>
    <xf numFmtId="4" fontId="30" fillId="11" borderId="12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3" fontId="31" fillId="0" borderId="0" xfId="0" applyNumberFormat="1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31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right" vertical="center" wrapText="1"/>
    </xf>
    <xf numFmtId="0" fontId="23" fillId="0" borderId="12" xfId="0" applyFont="1" applyBorder="1" applyAlignment="1">
      <alignment horizontal="center" vertical="center"/>
    </xf>
    <xf numFmtId="4" fontId="31" fillId="0" borderId="12" xfId="0" applyNumberFormat="1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30" fillId="0" borderId="12" xfId="0" applyFont="1" applyBorder="1" applyAlignment="1">
      <alignment horizontal="center" vertical="center" wrapText="1"/>
    </xf>
    <xf numFmtId="4" fontId="35" fillId="0" borderId="12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" fontId="32" fillId="11" borderId="12" xfId="0" applyNumberFormat="1" applyFont="1" applyFill="1" applyBorder="1" applyAlignment="1">
      <alignment horizontal="center" vertical="center"/>
    </xf>
    <xf numFmtId="3" fontId="26" fillId="0" borderId="12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left" vertical="center" wrapText="1"/>
    </xf>
    <xf numFmtId="3" fontId="31" fillId="0" borderId="12" xfId="0" applyNumberFormat="1" applyFont="1" applyBorder="1" applyAlignment="1">
      <alignment horizontal="center" vertical="center"/>
    </xf>
    <xf numFmtId="49" fontId="31" fillId="0" borderId="12" xfId="0" applyNumberFormat="1" applyFont="1" applyBorder="1" applyAlignment="1">
      <alignment horizontal="center" vertical="center"/>
    </xf>
    <xf numFmtId="3" fontId="32" fillId="0" borderId="12" xfId="0" applyNumberFormat="1" applyFont="1" applyBorder="1" applyAlignment="1">
      <alignment horizontal="center" vertical="center"/>
    </xf>
    <xf numFmtId="49" fontId="32" fillId="0" borderId="12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left" vertical="center" wrapText="1"/>
    </xf>
    <xf numFmtId="3" fontId="23" fillId="0" borderId="15" xfId="0" applyNumberFormat="1" applyFont="1" applyBorder="1" applyAlignment="1">
      <alignment horizontal="left" vertical="center" wrapText="1"/>
    </xf>
    <xf numFmtId="3" fontId="23" fillId="0" borderId="16" xfId="0" applyNumberFormat="1" applyFont="1" applyBorder="1" applyAlignment="1">
      <alignment horizontal="left" vertical="center" wrapText="1"/>
    </xf>
    <xf numFmtId="3" fontId="31" fillId="0" borderId="14" xfId="0" applyNumberFormat="1" applyFont="1" applyBorder="1" applyAlignment="1">
      <alignment horizontal="left" vertical="center" wrapText="1"/>
    </xf>
    <xf numFmtId="3" fontId="31" fillId="0" borderId="15" xfId="0" applyNumberFormat="1" applyFont="1" applyBorder="1" applyAlignment="1">
      <alignment horizontal="left" vertical="center" wrapText="1"/>
    </xf>
    <xf numFmtId="3" fontId="31" fillId="0" borderId="16" xfId="0" applyNumberFormat="1" applyFont="1" applyBorder="1" applyAlignment="1">
      <alignment horizontal="left" vertical="center" wrapText="1"/>
    </xf>
    <xf numFmtId="4" fontId="31" fillId="0" borderId="12" xfId="0" applyNumberFormat="1" applyFont="1" applyBorder="1" applyAlignment="1">
      <alignment horizontal="center" vertical="center" wrapText="1"/>
    </xf>
    <xf numFmtId="3" fontId="31" fillId="0" borderId="12" xfId="0" applyNumberFormat="1" applyFont="1" applyBorder="1" applyAlignment="1">
      <alignment horizontal="left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34" fillId="0" borderId="12" xfId="0" applyFont="1" applyBorder="1" applyAlignment="1">
      <alignment horizontal="left" vertical="center" wrapText="1"/>
    </xf>
    <xf numFmtId="4" fontId="35" fillId="0" borderId="12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left" vertical="center" wrapText="1"/>
    </xf>
    <xf numFmtId="4" fontId="30" fillId="11" borderId="12" xfId="0" applyNumberFormat="1" applyFont="1" applyFill="1" applyBorder="1" applyAlignment="1">
      <alignment horizontal="center" vertical="center"/>
    </xf>
    <xf numFmtId="0" fontId="32" fillId="0" borderId="12" xfId="0" applyFont="1" applyBorder="1" applyAlignment="1">
      <alignment horizontal="left" vertical="center"/>
    </xf>
    <xf numFmtId="0" fontId="26" fillId="0" borderId="12" xfId="0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left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4" fontId="31" fillId="0" borderId="24" xfId="0" applyNumberFormat="1" applyFont="1" applyBorder="1" applyAlignment="1">
      <alignment horizontal="center" vertical="center"/>
    </xf>
    <xf numFmtId="4" fontId="31" fillId="0" borderId="26" xfId="0" applyNumberFormat="1" applyFont="1" applyBorder="1" applyAlignment="1">
      <alignment horizontal="center" vertical="center"/>
    </xf>
  </cellXfs>
  <cellStyles count="9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br" xfId="51"/>
    <cellStyle name="col" xfId="52"/>
    <cellStyle name="st28" xfId="53"/>
    <cellStyle name="style0" xfId="54"/>
    <cellStyle name="td" xfId="55"/>
    <cellStyle name="tr" xfId="56"/>
    <cellStyle name="xl21" xfId="57"/>
    <cellStyle name="xl22" xfId="58"/>
    <cellStyle name="xl23" xfId="59"/>
    <cellStyle name="xl24" xfId="60"/>
    <cellStyle name="xl25" xfId="61"/>
    <cellStyle name="xl26" xfId="62"/>
    <cellStyle name="xl27" xfId="63"/>
    <cellStyle name="xl28" xfId="64"/>
    <cellStyle name="xl29" xfId="65"/>
    <cellStyle name="xl30" xfId="66"/>
    <cellStyle name="xl31" xfId="67"/>
    <cellStyle name="xl32" xfId="68"/>
    <cellStyle name="xl33" xfId="69"/>
    <cellStyle name="xl34" xfId="70"/>
    <cellStyle name="xl35" xfId="71"/>
    <cellStyle name="xl36" xfId="72"/>
    <cellStyle name="xl37" xfId="73"/>
    <cellStyle name="xl38" xfId="74"/>
    <cellStyle name="xl39" xfId="75"/>
    <cellStyle name="xl40" xfId="76"/>
    <cellStyle name="xl41" xfId="77"/>
    <cellStyle name="xl42" xfId="78"/>
    <cellStyle name="xl43" xfId="79"/>
    <cellStyle name="Акцент1" xfId="80"/>
    <cellStyle name="Акцент2" xfId="81"/>
    <cellStyle name="Акцент3" xfId="82"/>
    <cellStyle name="Акцент4" xfId="83"/>
    <cellStyle name="Акцент5" xfId="84"/>
    <cellStyle name="Акцент6" xfId="85"/>
    <cellStyle name="Ввод " xfId="86"/>
    <cellStyle name="Вывод" xfId="87"/>
    <cellStyle name="Вычисление" xfId="88"/>
    <cellStyle name="Currency" xfId="89"/>
    <cellStyle name="Currency [0]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9"/>
  <sheetViews>
    <sheetView tabSelected="1" view="pageBreakPreview" zoomScale="60" zoomScalePageLayoutView="0" workbookViewId="0" topLeftCell="A166">
      <selection activeCell="E186" sqref="E186"/>
    </sheetView>
  </sheetViews>
  <sheetFormatPr defaultColWidth="9.140625" defaultRowHeight="15"/>
  <cols>
    <col min="2" max="2" width="26.421875" style="0" customWidth="1"/>
    <col min="4" max="4" width="11.421875" style="0" customWidth="1"/>
    <col min="5" max="5" width="16.8515625" style="0" customWidth="1"/>
    <col min="6" max="6" width="10.28125" style="0" customWidth="1"/>
    <col min="8" max="8" width="16.140625" style="0" customWidth="1"/>
    <col min="9" max="9" width="25.140625" style="0" customWidth="1"/>
    <col min="10" max="10" width="8.8515625" style="0" hidden="1" customWidth="1"/>
  </cols>
  <sheetData>
    <row r="1" spans="1:9" ht="18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ht="18.75">
      <c r="A2" s="2"/>
    </row>
    <row r="3" spans="1:9" ht="18.75">
      <c r="A3" s="69" t="s">
        <v>1</v>
      </c>
      <c r="B3" s="69"/>
      <c r="C3" s="69"/>
      <c r="D3" s="69"/>
      <c r="E3" s="69"/>
      <c r="F3" s="69"/>
      <c r="G3" s="69"/>
      <c r="H3" s="69"/>
      <c r="I3" s="69"/>
    </row>
    <row r="4" spans="1:9" ht="18.75">
      <c r="A4" s="69" t="s">
        <v>2</v>
      </c>
      <c r="B4" s="69"/>
      <c r="C4" s="69"/>
      <c r="D4" s="69"/>
      <c r="E4" s="69"/>
      <c r="F4" s="69"/>
      <c r="G4" s="69"/>
      <c r="H4" s="69"/>
      <c r="I4" s="69"/>
    </row>
    <row r="5" spans="1:9" ht="18.75">
      <c r="A5" s="69" t="s">
        <v>107</v>
      </c>
      <c r="B5" s="69"/>
      <c r="C5" s="69"/>
      <c r="D5" s="69"/>
      <c r="E5" s="69"/>
      <c r="F5" s="69"/>
      <c r="G5" s="69"/>
      <c r="H5" s="69"/>
      <c r="I5" s="69"/>
    </row>
    <row r="6" spans="1:9" ht="18.75">
      <c r="A6" s="69" t="s">
        <v>3</v>
      </c>
      <c r="B6" s="69"/>
      <c r="C6" s="69"/>
      <c r="D6" s="69"/>
      <c r="E6" s="69"/>
      <c r="F6" s="69"/>
      <c r="G6" s="69"/>
      <c r="H6" s="69"/>
      <c r="I6" s="69"/>
    </row>
    <row r="7" ht="18.75">
      <c r="A7" s="3"/>
    </row>
    <row r="8" spans="1:9" ht="30" customHeight="1">
      <c r="A8" s="44" t="s">
        <v>4</v>
      </c>
      <c r="B8" s="44"/>
      <c r="C8" s="44"/>
      <c r="D8" s="44"/>
      <c r="E8" s="44"/>
      <c r="F8" s="44"/>
      <c r="G8" s="44"/>
      <c r="H8" s="44"/>
      <c r="I8" s="44"/>
    </row>
    <row r="9" ht="11.25" customHeight="1">
      <c r="A9" s="4"/>
    </row>
    <row r="10" spans="1:9" ht="18.75">
      <c r="A10" s="56" t="s">
        <v>5</v>
      </c>
      <c r="B10" s="56"/>
      <c r="C10" s="56"/>
      <c r="D10" s="56"/>
      <c r="E10" s="56"/>
      <c r="F10" s="56"/>
      <c r="G10" s="56"/>
      <c r="H10" s="56"/>
      <c r="I10" s="56"/>
    </row>
    <row r="11" ht="18.75">
      <c r="A11" s="4"/>
    </row>
    <row r="12" spans="1:9" ht="18.75">
      <c r="A12" s="75" t="s">
        <v>108</v>
      </c>
      <c r="B12" s="75"/>
      <c r="C12" s="75"/>
      <c r="D12" s="75"/>
      <c r="E12" s="46">
        <v>432577956</v>
      </c>
      <c r="F12" s="46"/>
      <c r="G12" s="5" t="s">
        <v>6</v>
      </c>
      <c r="H12" s="6">
        <v>25</v>
      </c>
      <c r="I12" s="7" t="s">
        <v>7</v>
      </c>
    </row>
    <row r="13" spans="1:9" ht="18.75">
      <c r="A13" s="75" t="s">
        <v>109</v>
      </c>
      <c r="B13" s="75"/>
      <c r="C13" s="75"/>
      <c r="D13" s="75"/>
      <c r="E13" s="46">
        <v>433334809</v>
      </c>
      <c r="F13" s="46"/>
      <c r="G13" s="5" t="s">
        <v>6</v>
      </c>
      <c r="H13" s="6">
        <v>32</v>
      </c>
      <c r="I13" s="7" t="s">
        <v>7</v>
      </c>
    </row>
    <row r="14" spans="1:9" ht="42.75" customHeight="1">
      <c r="A14" s="35" t="s">
        <v>110</v>
      </c>
      <c r="B14" s="35"/>
      <c r="C14" s="35"/>
      <c r="D14" s="35"/>
      <c r="E14" s="46">
        <v>756853</v>
      </c>
      <c r="F14" s="46"/>
      <c r="G14" s="5" t="s">
        <v>6</v>
      </c>
      <c r="H14" s="8" t="s">
        <v>8</v>
      </c>
      <c r="I14" s="7" t="s">
        <v>7</v>
      </c>
    </row>
    <row r="15" ht="18.75">
      <c r="A15" s="3"/>
    </row>
    <row r="16" spans="1:9" s="9" customFormat="1" ht="18" customHeight="1">
      <c r="A16" s="56" t="s">
        <v>9</v>
      </c>
      <c r="B16" s="56"/>
      <c r="C16" s="56"/>
      <c r="D16" s="56"/>
      <c r="E16" s="56"/>
      <c r="F16" s="56"/>
      <c r="G16" s="56"/>
      <c r="H16" s="56"/>
      <c r="I16" s="56"/>
    </row>
    <row r="17" spans="1:9" s="9" customFormat="1" ht="18.75">
      <c r="A17" s="68" t="s">
        <v>10</v>
      </c>
      <c r="B17" s="68"/>
      <c r="C17" s="1"/>
      <c r="D17" s="1"/>
      <c r="E17" s="1"/>
      <c r="F17" s="1"/>
      <c r="G17" s="1"/>
      <c r="H17" s="1"/>
      <c r="I17" s="1"/>
    </row>
    <row r="18" spans="1:9" s="9" customFormat="1" ht="10.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s="9" customFormat="1" ht="36" customHeight="1">
      <c r="A19" s="34" t="s">
        <v>11</v>
      </c>
      <c r="B19" s="34"/>
      <c r="C19" s="34" t="s">
        <v>12</v>
      </c>
      <c r="D19" s="34"/>
      <c r="E19" s="34"/>
      <c r="F19" s="34"/>
      <c r="G19" s="34"/>
      <c r="H19" s="34" t="s">
        <v>13</v>
      </c>
      <c r="I19" s="34"/>
    </row>
    <row r="20" spans="1:9" s="9" customFormat="1" ht="39.75" customHeight="1">
      <c r="A20" s="53" t="s">
        <v>14</v>
      </c>
      <c r="B20" s="53"/>
      <c r="C20" s="38" t="s">
        <v>15</v>
      </c>
      <c r="D20" s="38"/>
      <c r="E20" s="5" t="s">
        <v>6</v>
      </c>
      <c r="F20" s="10" t="s">
        <v>15</v>
      </c>
      <c r="G20" s="5" t="s">
        <v>7</v>
      </c>
      <c r="H20" s="78" t="s">
        <v>15</v>
      </c>
      <c r="I20" s="79"/>
    </row>
    <row r="21" spans="1:9" s="9" customFormat="1" ht="36" customHeight="1">
      <c r="A21" s="53" t="s">
        <v>16</v>
      </c>
      <c r="B21" s="53"/>
      <c r="C21" s="36" t="s">
        <v>15</v>
      </c>
      <c r="D21" s="36"/>
      <c r="E21" s="5" t="s">
        <v>6</v>
      </c>
      <c r="F21" s="5" t="s">
        <v>15</v>
      </c>
      <c r="G21" s="5" t="s">
        <v>7</v>
      </c>
      <c r="H21" s="36" t="s">
        <v>15</v>
      </c>
      <c r="I21" s="36"/>
    </row>
    <row r="22" ht="18.75">
      <c r="A22" s="3"/>
    </row>
    <row r="23" spans="1:9" s="9" customFormat="1" ht="18.75">
      <c r="A23" s="68" t="s">
        <v>17</v>
      </c>
      <c r="B23" s="68"/>
      <c r="C23" s="1"/>
      <c r="D23" s="1"/>
      <c r="E23" s="1"/>
      <c r="F23" s="1"/>
      <c r="G23" s="1"/>
      <c r="H23" s="1"/>
      <c r="I23" s="1"/>
    </row>
    <row r="24" spans="1:9" s="9" customFormat="1" ht="10.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s="9" customFormat="1" ht="36" customHeight="1">
      <c r="A25" s="34" t="s">
        <v>11</v>
      </c>
      <c r="B25" s="34"/>
      <c r="C25" s="34" t="s">
        <v>12</v>
      </c>
      <c r="D25" s="34"/>
      <c r="E25" s="34"/>
      <c r="F25" s="34"/>
      <c r="G25" s="34"/>
      <c r="H25" s="34" t="s">
        <v>13</v>
      </c>
      <c r="I25" s="34"/>
    </row>
    <row r="26" spans="1:9" s="9" customFormat="1" ht="42" customHeight="1">
      <c r="A26" s="53" t="s">
        <v>14</v>
      </c>
      <c r="B26" s="53"/>
      <c r="C26" s="38" t="s">
        <v>15</v>
      </c>
      <c r="D26" s="38"/>
      <c r="E26" s="5" t="s">
        <v>6</v>
      </c>
      <c r="F26" s="10" t="s">
        <v>15</v>
      </c>
      <c r="G26" s="5" t="s">
        <v>7</v>
      </c>
      <c r="H26" s="78" t="s">
        <v>15</v>
      </c>
      <c r="I26" s="79"/>
    </row>
    <row r="27" spans="1:9" s="9" customFormat="1" ht="39.75" customHeight="1">
      <c r="A27" s="53" t="s">
        <v>16</v>
      </c>
      <c r="B27" s="53"/>
      <c r="C27" s="38">
        <v>7754</v>
      </c>
      <c r="D27" s="36"/>
      <c r="E27" s="5" t="s">
        <v>6</v>
      </c>
      <c r="F27" s="5">
        <v>28</v>
      </c>
      <c r="G27" s="5" t="s">
        <v>7</v>
      </c>
      <c r="H27" s="76" t="s">
        <v>18</v>
      </c>
      <c r="I27" s="77"/>
    </row>
    <row r="28" ht="18.75">
      <c r="A28" s="3"/>
    </row>
    <row r="29" spans="1:9" s="9" customFormat="1" ht="18.75">
      <c r="A29" s="68" t="s">
        <v>19</v>
      </c>
      <c r="B29" s="68"/>
      <c r="C29" s="1"/>
      <c r="D29" s="1"/>
      <c r="E29" s="1"/>
      <c r="F29" s="1"/>
      <c r="G29" s="1"/>
      <c r="H29" s="1"/>
      <c r="I29" s="1"/>
    </row>
    <row r="30" spans="1:9" s="9" customFormat="1" ht="10.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s="9" customFormat="1" ht="36" customHeight="1">
      <c r="A31" s="34" t="s">
        <v>11</v>
      </c>
      <c r="B31" s="34"/>
      <c r="C31" s="34" t="s">
        <v>12</v>
      </c>
      <c r="D31" s="34"/>
      <c r="E31" s="34"/>
      <c r="F31" s="34"/>
      <c r="G31" s="34"/>
      <c r="H31" s="34" t="s">
        <v>13</v>
      </c>
      <c r="I31" s="34"/>
    </row>
    <row r="32" spans="1:9" s="9" customFormat="1" ht="42" customHeight="1">
      <c r="A32" s="53" t="s">
        <v>14</v>
      </c>
      <c r="B32" s="53"/>
      <c r="C32" s="38" t="s">
        <v>15</v>
      </c>
      <c r="D32" s="38"/>
      <c r="E32" s="5" t="s">
        <v>6</v>
      </c>
      <c r="F32" s="10" t="s">
        <v>15</v>
      </c>
      <c r="G32" s="5" t="s">
        <v>7</v>
      </c>
      <c r="H32" s="78" t="s">
        <v>15</v>
      </c>
      <c r="I32" s="79"/>
    </row>
    <row r="33" spans="1:9" s="9" customFormat="1" ht="39.75" customHeight="1">
      <c r="A33" s="53" t="s">
        <v>16</v>
      </c>
      <c r="B33" s="53"/>
      <c r="C33" s="38">
        <v>8130</v>
      </c>
      <c r="D33" s="36"/>
      <c r="E33" s="5" t="s">
        <v>6</v>
      </c>
      <c r="F33" s="10" t="s">
        <v>20</v>
      </c>
      <c r="G33" s="5" t="s">
        <v>7</v>
      </c>
      <c r="H33" s="76" t="s">
        <v>18</v>
      </c>
      <c r="I33" s="77"/>
    </row>
    <row r="34" ht="18.75">
      <c r="A34" s="3"/>
    </row>
    <row r="35" spans="1:9" ht="18.75">
      <c r="A35" s="56" t="s">
        <v>21</v>
      </c>
      <c r="B35" s="56"/>
      <c r="C35" s="56"/>
      <c r="D35" s="56"/>
      <c r="E35" s="56"/>
      <c r="F35" s="56"/>
      <c r="G35" s="56"/>
      <c r="H35" s="56"/>
      <c r="I35" s="56"/>
    </row>
    <row r="36" ht="18.75">
      <c r="A36" s="4"/>
    </row>
    <row r="37" spans="1:9" ht="31.5" customHeight="1">
      <c r="A37" s="41" t="s">
        <v>22</v>
      </c>
      <c r="B37" s="41"/>
      <c r="C37" s="41"/>
      <c r="D37" s="41"/>
      <c r="E37" s="41"/>
      <c r="F37" s="41"/>
      <c r="G37" s="41"/>
      <c r="H37" s="41"/>
      <c r="I37" s="41"/>
    </row>
    <row r="38" spans="1:9" ht="24" customHeight="1">
      <c r="A38" s="11"/>
      <c r="B38" s="11"/>
      <c r="C38" s="11"/>
      <c r="D38" s="11"/>
      <c r="E38" s="11"/>
      <c r="F38" s="11"/>
      <c r="G38" s="11"/>
      <c r="H38" s="11"/>
      <c r="I38" s="12" t="s">
        <v>23</v>
      </c>
    </row>
    <row r="39" spans="1:9" s="14" customFormat="1" ht="57.75" customHeight="1">
      <c r="A39" s="80" t="s">
        <v>24</v>
      </c>
      <c r="B39" s="80"/>
      <c r="C39" s="80"/>
      <c r="D39" s="80"/>
      <c r="E39" s="13" t="s">
        <v>25</v>
      </c>
      <c r="F39" s="42" t="s">
        <v>26</v>
      </c>
      <c r="G39" s="42"/>
      <c r="H39" s="13" t="s">
        <v>27</v>
      </c>
      <c r="I39" s="13" t="s">
        <v>28</v>
      </c>
    </row>
    <row r="40" spans="1:9" s="14" customFormat="1" ht="123" customHeight="1">
      <c r="A40" s="53" t="s">
        <v>29</v>
      </c>
      <c r="B40" s="53"/>
      <c r="C40" s="53"/>
      <c r="D40" s="53"/>
      <c r="E40" s="15" t="s">
        <v>30</v>
      </c>
      <c r="F40" s="64">
        <f>54631120</f>
        <v>54631120</v>
      </c>
      <c r="G40" s="64"/>
      <c r="H40" s="16">
        <v>-152126.38</v>
      </c>
      <c r="I40" s="16">
        <f>H40+F40</f>
        <v>54478993.62</v>
      </c>
    </row>
    <row r="41" spans="1:9" s="14" customFormat="1" ht="111.75" customHeight="1">
      <c r="A41" s="53" t="s">
        <v>31</v>
      </c>
      <c r="B41" s="53"/>
      <c r="C41" s="53"/>
      <c r="D41" s="53"/>
      <c r="E41" s="15" t="s">
        <v>32</v>
      </c>
      <c r="F41" s="64">
        <f>670216.03+2563.95</f>
        <v>672779.98</v>
      </c>
      <c r="G41" s="64"/>
      <c r="H41" s="16">
        <f>-2563.95</f>
        <v>-2563.95</v>
      </c>
      <c r="I41" s="16">
        <f>H41+F41</f>
        <v>670216.03</v>
      </c>
    </row>
    <row r="42" spans="1:9" s="14" customFormat="1" ht="150.75" customHeight="1">
      <c r="A42" s="53" t="s">
        <v>33</v>
      </c>
      <c r="B42" s="53"/>
      <c r="C42" s="53"/>
      <c r="D42" s="53"/>
      <c r="E42" s="15" t="s">
        <v>34</v>
      </c>
      <c r="F42" s="37">
        <f>5143.68+19.68</f>
        <v>5163.360000000001</v>
      </c>
      <c r="G42" s="37"/>
      <c r="H42" s="16">
        <f>-19.68</f>
        <v>-19.68</v>
      </c>
      <c r="I42" s="16">
        <f>H42+F42</f>
        <v>5143.68</v>
      </c>
    </row>
    <row r="43" spans="1:9" s="14" customFormat="1" ht="120" customHeight="1">
      <c r="A43" s="53" t="s">
        <v>35</v>
      </c>
      <c r="B43" s="53"/>
      <c r="C43" s="53"/>
      <c r="D43" s="53"/>
      <c r="E43" s="15" t="s">
        <v>36</v>
      </c>
      <c r="F43" s="37">
        <f>1121402.15+4289.99</f>
        <v>1125692.14</v>
      </c>
      <c r="G43" s="37"/>
      <c r="H43" s="16">
        <f>-4289.99</f>
        <v>-4289.99</v>
      </c>
      <c r="I43" s="16">
        <f>H43+F43</f>
        <v>1121402.15</v>
      </c>
    </row>
    <row r="44" spans="1:9" s="14" customFormat="1" ht="57" customHeight="1">
      <c r="A44" s="53" t="s">
        <v>37</v>
      </c>
      <c r="B44" s="53"/>
      <c r="C44" s="53"/>
      <c r="D44" s="53"/>
      <c r="E44" s="15" t="s">
        <v>38</v>
      </c>
      <c r="F44" s="37">
        <f>1000</f>
        <v>1000</v>
      </c>
      <c r="G44" s="37"/>
      <c r="H44" s="16">
        <f>14000</f>
        <v>14000</v>
      </c>
      <c r="I44" s="16">
        <f>H44+F44</f>
        <v>15000</v>
      </c>
    </row>
    <row r="45" spans="1:9" s="14" customFormat="1" ht="57" customHeight="1">
      <c r="A45" s="90" t="s">
        <v>114</v>
      </c>
      <c r="B45" s="91"/>
      <c r="C45" s="91"/>
      <c r="D45" s="92"/>
      <c r="E45" s="15" t="s">
        <v>115</v>
      </c>
      <c r="F45" s="93">
        <v>0</v>
      </c>
      <c r="G45" s="94"/>
      <c r="H45" s="16">
        <v>1000</v>
      </c>
      <c r="I45" s="16">
        <f aca="true" t="shared" si="0" ref="I45:I51">H45+F45</f>
        <v>1000</v>
      </c>
    </row>
    <row r="46" spans="1:9" s="14" customFormat="1" ht="57" customHeight="1">
      <c r="A46" s="90" t="s">
        <v>116</v>
      </c>
      <c r="B46" s="91"/>
      <c r="C46" s="91"/>
      <c r="D46" s="92"/>
      <c r="E46" s="15" t="s">
        <v>117</v>
      </c>
      <c r="F46" s="93">
        <v>12817.56</v>
      </c>
      <c r="G46" s="94"/>
      <c r="H46" s="16">
        <v>10000</v>
      </c>
      <c r="I46" s="16">
        <f t="shared" si="0"/>
        <v>22817.559999999998</v>
      </c>
    </row>
    <row r="47" spans="1:9" s="14" customFormat="1" ht="57" customHeight="1">
      <c r="A47" s="90" t="s">
        <v>42</v>
      </c>
      <c r="B47" s="91"/>
      <c r="C47" s="91"/>
      <c r="D47" s="92"/>
      <c r="E47" s="15" t="s">
        <v>41</v>
      </c>
      <c r="F47" s="93">
        <v>13942.98</v>
      </c>
      <c r="G47" s="94"/>
      <c r="H47" s="16">
        <v>7000</v>
      </c>
      <c r="I47" s="16">
        <f t="shared" si="0"/>
        <v>20942.98</v>
      </c>
    </row>
    <row r="48" spans="1:9" s="14" customFormat="1" ht="111.75" customHeight="1">
      <c r="A48" s="90" t="s">
        <v>118</v>
      </c>
      <c r="B48" s="91"/>
      <c r="C48" s="91"/>
      <c r="D48" s="92"/>
      <c r="E48" s="15" t="s">
        <v>119</v>
      </c>
      <c r="F48" s="93">
        <v>0</v>
      </c>
      <c r="G48" s="94"/>
      <c r="H48" s="16">
        <v>3000</v>
      </c>
      <c r="I48" s="16">
        <f t="shared" si="0"/>
        <v>3000</v>
      </c>
    </row>
    <row r="49" spans="1:9" s="14" customFormat="1" ht="57" customHeight="1">
      <c r="A49" s="90" t="s">
        <v>120</v>
      </c>
      <c r="B49" s="91"/>
      <c r="C49" s="91"/>
      <c r="D49" s="92"/>
      <c r="E49" s="15" t="s">
        <v>121</v>
      </c>
      <c r="F49" s="93">
        <v>0</v>
      </c>
      <c r="G49" s="94"/>
      <c r="H49" s="16">
        <v>101500</v>
      </c>
      <c r="I49" s="16">
        <f t="shared" si="0"/>
        <v>101500</v>
      </c>
    </row>
    <row r="50" spans="1:9" s="14" customFormat="1" ht="120" customHeight="1">
      <c r="A50" s="90" t="s">
        <v>122</v>
      </c>
      <c r="B50" s="91"/>
      <c r="C50" s="91"/>
      <c r="D50" s="92"/>
      <c r="E50" s="15" t="s">
        <v>123</v>
      </c>
      <c r="F50" s="93">
        <v>0</v>
      </c>
      <c r="G50" s="94"/>
      <c r="H50" s="16">
        <v>5500</v>
      </c>
      <c r="I50" s="16">
        <f t="shared" si="0"/>
        <v>5500</v>
      </c>
    </row>
    <row r="51" spans="1:9" s="14" customFormat="1" ht="57" customHeight="1">
      <c r="A51" s="90" t="s">
        <v>124</v>
      </c>
      <c r="B51" s="91"/>
      <c r="C51" s="91"/>
      <c r="D51" s="92"/>
      <c r="E51" s="15" t="s">
        <v>125</v>
      </c>
      <c r="F51" s="93">
        <v>0</v>
      </c>
      <c r="G51" s="94"/>
      <c r="H51" s="16">
        <v>17000</v>
      </c>
      <c r="I51" s="16">
        <f t="shared" si="0"/>
        <v>17000</v>
      </c>
    </row>
    <row r="52" spans="1:9" s="14" customFormat="1" ht="19.5" customHeight="1">
      <c r="A52" s="74" t="s">
        <v>39</v>
      </c>
      <c r="B52" s="74"/>
      <c r="C52" s="74"/>
      <c r="D52" s="74"/>
      <c r="E52" s="74"/>
      <c r="F52" s="45">
        <f>F44+F43+F42+F41+F40+F51+F50+F49+F48++F47+F46+F45</f>
        <v>56462516.019999996</v>
      </c>
      <c r="G52" s="45"/>
      <c r="H52" s="17">
        <f>H44+H43+H42+H41+H40+H45+H46+H47+H48+H49+H50+H51</f>
        <v>0</v>
      </c>
      <c r="I52" s="17">
        <f>I44+I43+I42+I41+I40+I45+I46+I47+I48+I49+I50+I51</f>
        <v>56462516.019999996</v>
      </c>
    </row>
    <row r="53" spans="1:9" ht="20.25" customHeight="1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31.5" customHeight="1">
      <c r="A54" s="41" t="s">
        <v>40</v>
      </c>
      <c r="B54" s="41"/>
      <c r="C54" s="41"/>
      <c r="D54" s="41"/>
      <c r="E54" s="41"/>
      <c r="F54" s="41"/>
      <c r="G54" s="41"/>
      <c r="H54" s="41"/>
      <c r="I54" s="41"/>
    </row>
    <row r="55" ht="18.75">
      <c r="A55" s="3"/>
    </row>
    <row r="56" spans="1:10" s="14" customFormat="1" ht="47.25" customHeight="1">
      <c r="A56" s="18">
        <v>915</v>
      </c>
      <c r="B56" s="19" t="s">
        <v>41</v>
      </c>
      <c r="C56" s="89" t="s">
        <v>42</v>
      </c>
      <c r="D56" s="89"/>
      <c r="E56" s="89"/>
      <c r="F56" s="89"/>
      <c r="G56" s="89"/>
      <c r="H56" s="89"/>
      <c r="I56" s="89"/>
      <c r="J56" s="14" t="s">
        <v>43</v>
      </c>
    </row>
    <row r="57" spans="1:9" s="14" customFormat="1" ht="19.5" customHeight="1">
      <c r="A57" s="20"/>
      <c r="B57" s="21"/>
      <c r="C57" s="21"/>
      <c r="D57" s="21"/>
      <c r="E57" s="21"/>
      <c r="F57" s="21"/>
      <c r="G57" s="21"/>
      <c r="H57" s="21"/>
      <c r="I57" s="21"/>
    </row>
    <row r="58" spans="1:9" ht="18.75">
      <c r="A58" s="56" t="s">
        <v>44</v>
      </c>
      <c r="B58" s="56"/>
      <c r="C58" s="56"/>
      <c r="D58" s="56"/>
      <c r="E58" s="56"/>
      <c r="F58" s="56"/>
      <c r="G58" s="56"/>
      <c r="H58" s="56"/>
      <c r="I58" s="56"/>
    </row>
    <row r="59" spans="1:9" ht="30.75" customHeight="1">
      <c r="A59" s="69" t="s">
        <v>45</v>
      </c>
      <c r="B59" s="69"/>
      <c r="C59" s="69"/>
      <c r="D59" s="69"/>
      <c r="E59" s="69"/>
      <c r="F59" s="69"/>
      <c r="G59" s="69"/>
      <c r="H59" s="69"/>
      <c r="I59" s="69"/>
    </row>
    <row r="60" spans="1:9" ht="18.75">
      <c r="A60" s="1"/>
      <c r="B60" s="1"/>
      <c r="C60" s="1"/>
      <c r="D60" s="1"/>
      <c r="E60" s="1"/>
      <c r="F60" s="1"/>
      <c r="G60" s="1"/>
      <c r="H60" s="1"/>
      <c r="I60" s="1"/>
    </row>
    <row r="61" spans="1:9" ht="24.75" customHeight="1">
      <c r="A61" s="47" t="s">
        <v>11</v>
      </c>
      <c r="B61" s="47"/>
      <c r="C61" s="47" t="s">
        <v>12</v>
      </c>
      <c r="D61" s="47"/>
      <c r="E61" s="47"/>
      <c r="F61" s="47"/>
      <c r="G61" s="47"/>
      <c r="H61" s="47"/>
      <c r="I61" s="47"/>
    </row>
    <row r="62" spans="1:9" ht="24.75" customHeight="1">
      <c r="A62" s="48" t="s">
        <v>46</v>
      </c>
      <c r="B62" s="48"/>
      <c r="C62" s="49" t="s">
        <v>15</v>
      </c>
      <c r="D62" s="49"/>
      <c r="E62" s="49"/>
      <c r="F62" s="50" t="s">
        <v>6</v>
      </c>
      <c r="G62" s="50"/>
      <c r="H62" s="15" t="s">
        <v>15</v>
      </c>
      <c r="I62" s="23" t="s">
        <v>7</v>
      </c>
    </row>
    <row r="63" spans="1:9" ht="24.75" customHeight="1">
      <c r="A63" s="48" t="s">
        <v>47</v>
      </c>
      <c r="B63" s="48"/>
      <c r="C63" s="49" t="s">
        <v>15</v>
      </c>
      <c r="D63" s="49"/>
      <c r="E63" s="49"/>
      <c r="F63" s="50" t="s">
        <v>6</v>
      </c>
      <c r="G63" s="50"/>
      <c r="H63" s="24" t="s">
        <v>15</v>
      </c>
      <c r="I63" s="24" t="s">
        <v>7</v>
      </c>
    </row>
    <row r="64" spans="1:9" ht="24.75" customHeight="1">
      <c r="A64" s="54" t="s">
        <v>48</v>
      </c>
      <c r="B64" s="54"/>
      <c r="C64" s="51">
        <v>433334809</v>
      </c>
      <c r="D64" s="51"/>
      <c r="E64" s="51"/>
      <c r="F64" s="52" t="s">
        <v>6</v>
      </c>
      <c r="G64" s="52"/>
      <c r="H64" s="26">
        <v>32</v>
      </c>
      <c r="I64" s="26" t="s">
        <v>7</v>
      </c>
    </row>
    <row r="65" ht="18.75">
      <c r="A65" s="3"/>
    </row>
    <row r="66" spans="1:9" ht="42" customHeight="1">
      <c r="A66" s="41" t="s">
        <v>49</v>
      </c>
      <c r="B66" s="41"/>
      <c r="C66" s="41"/>
      <c r="D66" s="41"/>
      <c r="E66" s="41"/>
      <c r="F66" s="41"/>
      <c r="G66" s="41"/>
      <c r="H66" s="41"/>
      <c r="I66" s="41"/>
    </row>
    <row r="67" spans="1:9" ht="51" customHeight="1">
      <c r="A67" s="88" t="s">
        <v>50</v>
      </c>
      <c r="B67" s="88"/>
      <c r="C67" s="88"/>
      <c r="D67" s="88"/>
      <c r="E67" s="88"/>
      <c r="F67" s="88"/>
      <c r="G67" s="88"/>
      <c r="H67" s="88"/>
      <c r="I67" s="88"/>
    </row>
    <row r="68" spans="1:9" ht="50.25" customHeight="1">
      <c r="A68" s="80" t="s">
        <v>24</v>
      </c>
      <c r="B68" s="80"/>
      <c r="C68" s="80"/>
      <c r="D68" s="80"/>
      <c r="E68" s="13" t="s">
        <v>25</v>
      </c>
      <c r="F68" s="42" t="s">
        <v>26</v>
      </c>
      <c r="G68" s="42"/>
      <c r="H68" s="13" t="s">
        <v>27</v>
      </c>
      <c r="I68" s="13" t="s">
        <v>28</v>
      </c>
    </row>
    <row r="69" spans="1:9" ht="34.5" customHeight="1">
      <c r="A69" s="70" t="s">
        <v>51</v>
      </c>
      <c r="B69" s="70"/>
      <c r="C69" s="70"/>
      <c r="D69" s="70"/>
      <c r="E69" s="27" t="s">
        <v>52</v>
      </c>
      <c r="F69" s="43">
        <v>72452143.66</v>
      </c>
      <c r="G69" s="43"/>
      <c r="H69" s="28">
        <v>-4328167</v>
      </c>
      <c r="I69" s="28">
        <f>H69+F69</f>
        <v>68123976.66</v>
      </c>
    </row>
    <row r="70" spans="1:9" ht="34.5" customHeight="1">
      <c r="A70" s="70" t="s">
        <v>53</v>
      </c>
      <c r="B70" s="70"/>
      <c r="C70" s="70"/>
      <c r="D70" s="70"/>
      <c r="E70" s="27" t="s">
        <v>54</v>
      </c>
      <c r="F70" s="43">
        <v>317200</v>
      </c>
      <c r="G70" s="43"/>
      <c r="H70" s="28">
        <v>0</v>
      </c>
      <c r="I70" s="28">
        <f aca="true" t="shared" si="1" ref="I70:I79">H70+F70</f>
        <v>317200</v>
      </c>
    </row>
    <row r="71" spans="1:9" ht="34.5" customHeight="1">
      <c r="A71" s="70" t="s">
        <v>55</v>
      </c>
      <c r="B71" s="70"/>
      <c r="C71" s="70"/>
      <c r="D71" s="70"/>
      <c r="E71" s="27" t="s">
        <v>56</v>
      </c>
      <c r="F71" s="71">
        <v>16446839.72</v>
      </c>
      <c r="G71" s="71"/>
      <c r="H71" s="28">
        <v>30610</v>
      </c>
      <c r="I71" s="28">
        <f t="shared" si="1"/>
        <v>16477449.72</v>
      </c>
    </row>
    <row r="72" spans="1:9" ht="34.5" customHeight="1">
      <c r="A72" s="70" t="s">
        <v>57</v>
      </c>
      <c r="B72" s="70"/>
      <c r="C72" s="70"/>
      <c r="D72" s="70"/>
      <c r="E72" s="27" t="s">
        <v>58</v>
      </c>
      <c r="F72" s="71">
        <v>14166445.5</v>
      </c>
      <c r="G72" s="71"/>
      <c r="H72" s="28">
        <v>-1420681</v>
      </c>
      <c r="I72" s="28">
        <f t="shared" si="1"/>
        <v>12745764.5</v>
      </c>
    </row>
    <row r="73" spans="1:9" ht="34.5" customHeight="1">
      <c r="A73" s="70" t="s">
        <v>59</v>
      </c>
      <c r="B73" s="70"/>
      <c r="C73" s="70"/>
      <c r="D73" s="70"/>
      <c r="E73" s="27" t="s">
        <v>60</v>
      </c>
      <c r="F73" s="71">
        <v>73770137.93</v>
      </c>
      <c r="G73" s="71"/>
      <c r="H73" s="28">
        <v>670000</v>
      </c>
      <c r="I73" s="28">
        <f t="shared" si="1"/>
        <v>74440137.93</v>
      </c>
    </row>
    <row r="74" spans="1:9" ht="34.5" customHeight="1">
      <c r="A74" s="70" t="s">
        <v>61</v>
      </c>
      <c r="B74" s="70"/>
      <c r="C74" s="70"/>
      <c r="D74" s="70"/>
      <c r="E74" s="27" t="s">
        <v>62</v>
      </c>
      <c r="F74" s="71">
        <v>169999</v>
      </c>
      <c r="G74" s="71"/>
      <c r="H74" s="28">
        <v>0</v>
      </c>
      <c r="I74" s="28">
        <f t="shared" si="1"/>
        <v>169999</v>
      </c>
    </row>
    <row r="75" spans="1:9" ht="34.5" customHeight="1">
      <c r="A75" s="70" t="s">
        <v>63</v>
      </c>
      <c r="B75" s="70"/>
      <c r="C75" s="70"/>
      <c r="D75" s="70"/>
      <c r="E75" s="27" t="s">
        <v>64</v>
      </c>
      <c r="F75" s="71">
        <v>193688068.94</v>
      </c>
      <c r="G75" s="71"/>
      <c r="H75" s="28">
        <v>1996011</v>
      </c>
      <c r="I75" s="28">
        <f t="shared" si="1"/>
        <v>195684079.94</v>
      </c>
    </row>
    <row r="76" spans="1:9" ht="34.5" customHeight="1">
      <c r="A76" s="70" t="s">
        <v>65</v>
      </c>
      <c r="B76" s="70"/>
      <c r="C76" s="70"/>
      <c r="D76" s="70"/>
      <c r="E76" s="27" t="s">
        <v>66</v>
      </c>
      <c r="F76" s="71">
        <v>8560700.55</v>
      </c>
      <c r="G76" s="71"/>
      <c r="H76" s="28">
        <v>112000</v>
      </c>
      <c r="I76" s="28">
        <f t="shared" si="1"/>
        <v>8672700.55</v>
      </c>
    </row>
    <row r="77" spans="1:9" ht="34.5" customHeight="1">
      <c r="A77" s="70" t="s">
        <v>67</v>
      </c>
      <c r="B77" s="70"/>
      <c r="C77" s="70"/>
      <c r="D77" s="70"/>
      <c r="E77" s="27" t="s">
        <v>68</v>
      </c>
      <c r="F77" s="71">
        <v>20574950</v>
      </c>
      <c r="G77" s="71"/>
      <c r="H77" s="28">
        <v>1848</v>
      </c>
      <c r="I77" s="28">
        <f t="shared" si="1"/>
        <v>20576798</v>
      </c>
    </row>
    <row r="78" spans="1:9" ht="34.5" customHeight="1">
      <c r="A78" s="70" t="s">
        <v>69</v>
      </c>
      <c r="B78" s="70"/>
      <c r="C78" s="70"/>
      <c r="D78" s="70"/>
      <c r="E78" s="27" t="s">
        <v>70</v>
      </c>
      <c r="F78" s="71">
        <v>28195737.17</v>
      </c>
      <c r="G78" s="71"/>
      <c r="H78" s="28">
        <v>2928379</v>
      </c>
      <c r="I78" s="28">
        <f t="shared" si="1"/>
        <v>31124116.17</v>
      </c>
    </row>
    <row r="79" spans="1:9" ht="34.5" customHeight="1">
      <c r="A79" s="70" t="s">
        <v>71</v>
      </c>
      <c r="B79" s="70"/>
      <c r="C79" s="70"/>
      <c r="D79" s="70"/>
      <c r="E79" s="27" t="s">
        <v>72</v>
      </c>
      <c r="F79" s="71">
        <v>4992586.85</v>
      </c>
      <c r="G79" s="71"/>
      <c r="H79" s="28">
        <v>10000</v>
      </c>
      <c r="I79" s="28">
        <f t="shared" si="1"/>
        <v>5002586.85</v>
      </c>
    </row>
    <row r="80" spans="1:9" ht="48" customHeight="1">
      <c r="A80" s="39" t="s">
        <v>39</v>
      </c>
      <c r="B80" s="39"/>
      <c r="C80" s="39"/>
      <c r="D80" s="39"/>
      <c r="E80" s="39"/>
      <c r="F80" s="73">
        <f>F79+F78+F77+F76+F75+F74+F73+F72+F71+F70+F69</f>
        <v>433334809.32000005</v>
      </c>
      <c r="G80" s="73"/>
      <c r="H80" s="29">
        <f>H79+H78+H77+H76+H75+H74+H73+H72+H71+H70+H69</f>
        <v>0</v>
      </c>
      <c r="I80" s="29">
        <f>I79+I78+I77+I76+I75+I74+I73+I72+I71+I70+I69</f>
        <v>433334809.32000005</v>
      </c>
    </row>
    <row r="81" spans="1:9" ht="34.5" customHeight="1">
      <c r="A81" s="72"/>
      <c r="B81" s="72"/>
      <c r="C81" s="72"/>
      <c r="D81" s="72"/>
      <c r="E81" s="72"/>
      <c r="F81" s="72"/>
      <c r="G81" s="72"/>
      <c r="H81" s="72"/>
      <c r="I81" s="72"/>
    </row>
    <row r="82" spans="1:9" ht="18.75">
      <c r="A82" s="56" t="s">
        <v>111</v>
      </c>
      <c r="B82" s="56"/>
      <c r="C82" s="56"/>
      <c r="D82" s="56"/>
      <c r="E82" s="56"/>
      <c r="F82" s="56"/>
      <c r="G82" s="56"/>
      <c r="H82" s="56"/>
      <c r="I82" s="56"/>
    </row>
    <row r="83" ht="18.75">
      <c r="A83" s="1"/>
    </row>
    <row r="84" spans="1:9" ht="40.5" customHeight="1">
      <c r="A84" s="40" t="s">
        <v>112</v>
      </c>
      <c r="B84" s="40"/>
      <c r="C84" s="40"/>
      <c r="D84" s="40"/>
      <c r="E84" s="40"/>
      <c r="F84" s="40"/>
      <c r="G84" s="40"/>
      <c r="H84" s="40"/>
      <c r="I84" s="40"/>
    </row>
    <row r="85" spans="1:9" ht="18.75">
      <c r="A85" s="47" t="s">
        <v>11</v>
      </c>
      <c r="B85" s="47"/>
      <c r="C85" s="47" t="s">
        <v>12</v>
      </c>
      <c r="D85" s="47"/>
      <c r="E85" s="47"/>
      <c r="F85" s="47"/>
      <c r="G85" s="47"/>
      <c r="H85" s="47"/>
      <c r="I85" s="47"/>
    </row>
    <row r="86" spans="1:9" ht="18.75">
      <c r="A86" s="48" t="s">
        <v>46</v>
      </c>
      <c r="B86" s="48"/>
      <c r="C86" s="49" t="s">
        <v>15</v>
      </c>
      <c r="D86" s="49"/>
      <c r="E86" s="49"/>
      <c r="F86" s="50" t="s">
        <v>6</v>
      </c>
      <c r="G86" s="50"/>
      <c r="H86" s="15" t="s">
        <v>15</v>
      </c>
      <c r="I86" s="23" t="s">
        <v>7</v>
      </c>
    </row>
    <row r="87" spans="1:9" ht="18.75">
      <c r="A87" s="48" t="s">
        <v>47</v>
      </c>
      <c r="B87" s="48"/>
      <c r="C87" s="49">
        <v>4328167</v>
      </c>
      <c r="D87" s="49"/>
      <c r="E87" s="49"/>
      <c r="F87" s="50" t="s">
        <v>6</v>
      </c>
      <c r="G87" s="50"/>
      <c r="H87" s="22" t="s">
        <v>20</v>
      </c>
      <c r="I87" s="24" t="s">
        <v>7</v>
      </c>
    </row>
    <row r="88" spans="1:9" ht="18.75">
      <c r="A88" s="54" t="s">
        <v>73</v>
      </c>
      <c r="B88" s="54"/>
      <c r="C88" s="51">
        <v>68123976</v>
      </c>
      <c r="D88" s="51"/>
      <c r="E88" s="51"/>
      <c r="F88" s="52" t="s">
        <v>6</v>
      </c>
      <c r="G88" s="52"/>
      <c r="H88" s="26">
        <v>66</v>
      </c>
      <c r="I88" s="26" t="s">
        <v>7</v>
      </c>
    </row>
    <row r="89" spans="1:9" ht="51" customHeight="1">
      <c r="A89" s="82" t="s">
        <v>74</v>
      </c>
      <c r="B89" s="83"/>
      <c r="C89" s="64">
        <v>-4987000</v>
      </c>
      <c r="D89" s="64"/>
      <c r="E89" s="65" t="s">
        <v>75</v>
      </c>
      <c r="F89" s="65"/>
      <c r="G89" s="65"/>
      <c r="H89" s="65"/>
      <c r="I89" s="65"/>
    </row>
    <row r="90" spans="1:9" ht="93" customHeight="1">
      <c r="A90" s="84"/>
      <c r="B90" s="85"/>
      <c r="C90" s="64">
        <v>14331</v>
      </c>
      <c r="D90" s="64"/>
      <c r="E90" s="65" t="s">
        <v>76</v>
      </c>
      <c r="F90" s="65"/>
      <c r="G90" s="65"/>
      <c r="H90" s="65"/>
      <c r="I90" s="65"/>
    </row>
    <row r="91" spans="1:9" ht="36" customHeight="1">
      <c r="A91" s="84"/>
      <c r="B91" s="85"/>
      <c r="C91" s="64">
        <v>516350</v>
      </c>
      <c r="D91" s="64"/>
      <c r="E91" s="65" t="s">
        <v>77</v>
      </c>
      <c r="F91" s="65"/>
      <c r="G91" s="65"/>
      <c r="H91" s="65"/>
      <c r="I91" s="65"/>
    </row>
    <row r="92" spans="1:9" ht="42" customHeight="1">
      <c r="A92" s="84"/>
      <c r="B92" s="85"/>
      <c r="C92" s="64">
        <v>130000</v>
      </c>
      <c r="D92" s="64"/>
      <c r="E92" s="65" t="s">
        <v>78</v>
      </c>
      <c r="F92" s="65"/>
      <c r="G92" s="65"/>
      <c r="H92" s="65"/>
      <c r="I92" s="65"/>
    </row>
    <row r="93" spans="1:9" ht="33" customHeight="1">
      <c r="A93" s="86"/>
      <c r="B93" s="87"/>
      <c r="C93" s="64">
        <v>-1848</v>
      </c>
      <c r="D93" s="64"/>
      <c r="E93" s="81" t="s">
        <v>79</v>
      </c>
      <c r="F93" s="81"/>
      <c r="G93" s="81"/>
      <c r="H93" s="81"/>
      <c r="I93" s="81"/>
    </row>
    <row r="94" ht="18.75">
      <c r="A94" s="1"/>
    </row>
    <row r="95" spans="1:9" ht="18.75">
      <c r="A95" s="56" t="s">
        <v>80</v>
      </c>
      <c r="B95" s="56"/>
      <c r="C95" s="56"/>
      <c r="D95" s="56"/>
      <c r="E95" s="56"/>
      <c r="F95" s="56"/>
      <c r="G95" s="56"/>
      <c r="H95" s="56"/>
      <c r="I95" s="56"/>
    </row>
    <row r="96" ht="18.75">
      <c r="A96" s="1"/>
    </row>
    <row r="97" spans="1:9" ht="18.75">
      <c r="A97" s="69" t="s">
        <v>81</v>
      </c>
      <c r="B97" s="69"/>
      <c r="C97" s="69"/>
      <c r="D97" s="69"/>
      <c r="E97" s="69"/>
      <c r="F97" s="69"/>
      <c r="G97" s="69"/>
      <c r="H97" s="69"/>
      <c r="I97" s="69"/>
    </row>
    <row r="98" spans="1:9" ht="18.75">
      <c r="A98" s="2"/>
      <c r="B98" s="2"/>
      <c r="C98" s="2"/>
      <c r="D98" s="2"/>
      <c r="E98" s="2"/>
      <c r="F98" s="2"/>
      <c r="G98" s="2"/>
      <c r="H98" s="2"/>
      <c r="I98" s="2"/>
    </row>
    <row r="99" spans="1:9" ht="18.75">
      <c r="A99" s="47" t="s">
        <v>11</v>
      </c>
      <c r="B99" s="47"/>
      <c r="C99" s="47" t="s">
        <v>12</v>
      </c>
      <c r="D99" s="47"/>
      <c r="E99" s="47"/>
      <c r="F99" s="47"/>
      <c r="G99" s="47"/>
      <c r="H99" s="47"/>
      <c r="I99" s="47"/>
    </row>
    <row r="100" spans="1:9" ht="18.75">
      <c r="A100" s="48" t="s">
        <v>46</v>
      </c>
      <c r="B100" s="48"/>
      <c r="C100" s="49">
        <v>30610</v>
      </c>
      <c r="D100" s="49"/>
      <c r="E100" s="49"/>
      <c r="F100" s="50" t="s">
        <v>6</v>
      </c>
      <c r="G100" s="50"/>
      <c r="H100" s="15" t="s">
        <v>20</v>
      </c>
      <c r="I100" s="23" t="s">
        <v>7</v>
      </c>
    </row>
    <row r="101" spans="1:9" ht="18.75">
      <c r="A101" s="48" t="s">
        <v>47</v>
      </c>
      <c r="B101" s="48"/>
      <c r="C101" s="49" t="s">
        <v>15</v>
      </c>
      <c r="D101" s="49"/>
      <c r="E101" s="49"/>
      <c r="F101" s="50" t="s">
        <v>6</v>
      </c>
      <c r="G101" s="50"/>
      <c r="H101" s="24" t="s">
        <v>15</v>
      </c>
      <c r="I101" s="24" t="s">
        <v>7</v>
      </c>
    </row>
    <row r="102" spans="1:9" ht="18.75">
      <c r="A102" s="54" t="s">
        <v>73</v>
      </c>
      <c r="B102" s="54"/>
      <c r="C102" s="51">
        <v>16477449</v>
      </c>
      <c r="D102" s="51"/>
      <c r="E102" s="51"/>
      <c r="F102" s="52" t="s">
        <v>6</v>
      </c>
      <c r="G102" s="52"/>
      <c r="H102" s="26">
        <v>72</v>
      </c>
      <c r="I102" s="26" t="s">
        <v>7</v>
      </c>
    </row>
    <row r="103" spans="1:9" ht="39.75" customHeight="1">
      <c r="A103" s="48" t="s">
        <v>74</v>
      </c>
      <c r="B103" s="48"/>
      <c r="C103" s="61" t="s">
        <v>82</v>
      </c>
      <c r="D103" s="62"/>
      <c r="E103" s="62"/>
      <c r="F103" s="62"/>
      <c r="G103" s="62"/>
      <c r="H103" s="62"/>
      <c r="I103" s="63"/>
    </row>
    <row r="104" spans="1:9" ht="27.75" customHeight="1">
      <c r="A104" s="30"/>
      <c r="B104" s="30"/>
      <c r="C104" s="31"/>
      <c r="D104" s="31"/>
      <c r="E104" s="31"/>
      <c r="F104" s="31"/>
      <c r="G104" s="31"/>
      <c r="H104" s="31"/>
      <c r="I104" s="31"/>
    </row>
    <row r="105" spans="1:9" ht="18.75">
      <c r="A105" s="56" t="s">
        <v>83</v>
      </c>
      <c r="B105" s="56"/>
      <c r="C105" s="56"/>
      <c r="D105" s="56"/>
      <c r="E105" s="56"/>
      <c r="F105" s="56"/>
      <c r="G105" s="56"/>
      <c r="H105" s="56"/>
      <c r="I105" s="56"/>
    </row>
    <row r="106" ht="18.75">
      <c r="A106" s="1"/>
    </row>
    <row r="107" spans="1:9" ht="18.75">
      <c r="A107" s="55" t="s">
        <v>84</v>
      </c>
      <c r="B107" s="55"/>
      <c r="C107" s="55"/>
      <c r="D107" s="55"/>
      <c r="E107" s="55"/>
      <c r="F107" s="55"/>
      <c r="G107" s="55"/>
      <c r="H107" s="55"/>
      <c r="I107" s="55"/>
    </row>
    <row r="108" ht="18.75">
      <c r="A108" s="3"/>
    </row>
    <row r="109" spans="1:9" ht="18.75">
      <c r="A109" s="47" t="s">
        <v>11</v>
      </c>
      <c r="B109" s="47"/>
      <c r="C109" s="47" t="s">
        <v>12</v>
      </c>
      <c r="D109" s="47"/>
      <c r="E109" s="47"/>
      <c r="F109" s="47"/>
      <c r="G109" s="47"/>
      <c r="H109" s="47"/>
      <c r="I109" s="47"/>
    </row>
    <row r="110" spans="1:9" ht="18.75">
      <c r="A110" s="48" t="s">
        <v>46</v>
      </c>
      <c r="B110" s="48"/>
      <c r="C110" s="49" t="s">
        <v>15</v>
      </c>
      <c r="D110" s="49"/>
      <c r="E110" s="49"/>
      <c r="F110" s="50" t="s">
        <v>6</v>
      </c>
      <c r="G110" s="50"/>
      <c r="H110" s="15" t="s">
        <v>15</v>
      </c>
      <c r="I110" s="23" t="s">
        <v>7</v>
      </c>
    </row>
    <row r="111" spans="1:9" ht="18.75">
      <c r="A111" s="48" t="s">
        <v>47</v>
      </c>
      <c r="B111" s="48"/>
      <c r="C111" s="49">
        <v>1420681</v>
      </c>
      <c r="D111" s="49"/>
      <c r="E111" s="49"/>
      <c r="F111" s="50" t="s">
        <v>6</v>
      </c>
      <c r="G111" s="50"/>
      <c r="H111" s="22" t="s">
        <v>20</v>
      </c>
      <c r="I111" s="24" t="s">
        <v>7</v>
      </c>
    </row>
    <row r="112" spans="1:9" ht="17.25" customHeight="1">
      <c r="A112" s="54" t="s">
        <v>73</v>
      </c>
      <c r="B112" s="54"/>
      <c r="C112" s="51">
        <v>12745764</v>
      </c>
      <c r="D112" s="51"/>
      <c r="E112" s="51"/>
      <c r="F112" s="52" t="s">
        <v>6</v>
      </c>
      <c r="G112" s="52"/>
      <c r="H112" s="26">
        <v>50</v>
      </c>
      <c r="I112" s="26" t="s">
        <v>7</v>
      </c>
    </row>
    <row r="113" spans="1:9" ht="39.75" customHeight="1">
      <c r="A113" s="48" t="s">
        <v>74</v>
      </c>
      <c r="B113" s="48"/>
      <c r="C113" s="61" t="s">
        <v>85</v>
      </c>
      <c r="D113" s="62"/>
      <c r="E113" s="62"/>
      <c r="F113" s="62"/>
      <c r="G113" s="62"/>
      <c r="H113" s="62"/>
      <c r="I113" s="63"/>
    </row>
    <row r="114" spans="1:9" ht="39.75" customHeight="1">
      <c r="A114" s="30"/>
      <c r="B114" s="30"/>
      <c r="C114" s="31"/>
      <c r="D114" s="31"/>
      <c r="E114" s="31"/>
      <c r="F114" s="31"/>
      <c r="G114" s="31"/>
      <c r="H114" s="31"/>
      <c r="I114" s="31"/>
    </row>
    <row r="115" spans="1:9" ht="18.75">
      <c r="A115" s="56" t="s">
        <v>86</v>
      </c>
      <c r="B115" s="56"/>
      <c r="C115" s="56"/>
      <c r="D115" s="56"/>
      <c r="E115" s="56"/>
      <c r="F115" s="56"/>
      <c r="G115" s="56"/>
      <c r="H115" s="56"/>
      <c r="I115" s="56"/>
    </row>
    <row r="116" ht="18.75">
      <c r="A116" s="1"/>
    </row>
    <row r="117" spans="1:9" ht="18.75">
      <c r="A117" s="55" t="s">
        <v>87</v>
      </c>
      <c r="B117" s="55"/>
      <c r="C117" s="55"/>
      <c r="D117" s="55"/>
      <c r="E117" s="55"/>
      <c r="F117" s="55"/>
      <c r="G117" s="55"/>
      <c r="H117" s="55"/>
      <c r="I117" s="55"/>
    </row>
    <row r="118" spans="1:9" ht="18.75">
      <c r="A118" s="32"/>
      <c r="B118" s="32"/>
      <c r="C118" s="32"/>
      <c r="D118" s="32"/>
      <c r="E118" s="32"/>
      <c r="F118" s="32"/>
      <c r="G118" s="32"/>
      <c r="H118" s="32"/>
      <c r="I118" s="32"/>
    </row>
    <row r="119" spans="1:9" ht="18.75">
      <c r="A119" s="68" t="s">
        <v>10</v>
      </c>
      <c r="B119" s="68"/>
      <c r="C119" s="32"/>
      <c r="D119" s="32"/>
      <c r="E119" s="32"/>
      <c r="F119" s="32"/>
      <c r="G119" s="32"/>
      <c r="H119" s="32"/>
      <c r="I119" s="32"/>
    </row>
    <row r="120" spans="1:9" ht="18.75">
      <c r="A120" s="32"/>
      <c r="B120" s="32"/>
      <c r="C120" s="32"/>
      <c r="D120" s="32"/>
      <c r="E120" s="32"/>
      <c r="F120" s="32"/>
      <c r="G120" s="32"/>
      <c r="H120" s="32"/>
      <c r="I120" s="32"/>
    </row>
    <row r="121" spans="1:9" ht="18.75">
      <c r="A121" s="47" t="s">
        <v>11</v>
      </c>
      <c r="B121" s="47"/>
      <c r="C121" s="47" t="s">
        <v>12</v>
      </c>
      <c r="D121" s="47"/>
      <c r="E121" s="47"/>
      <c r="F121" s="47"/>
      <c r="G121" s="47"/>
      <c r="H121" s="47"/>
      <c r="I121" s="47"/>
    </row>
    <row r="122" spans="1:9" ht="18.75">
      <c r="A122" s="48" t="s">
        <v>46</v>
      </c>
      <c r="B122" s="48"/>
      <c r="C122" s="49">
        <v>670000</v>
      </c>
      <c r="D122" s="49"/>
      <c r="E122" s="49"/>
      <c r="F122" s="50" t="s">
        <v>6</v>
      </c>
      <c r="G122" s="50"/>
      <c r="H122" s="15" t="s">
        <v>20</v>
      </c>
      <c r="I122" s="23" t="s">
        <v>7</v>
      </c>
    </row>
    <row r="123" spans="1:9" ht="18.75">
      <c r="A123" s="48" t="s">
        <v>47</v>
      </c>
      <c r="B123" s="48"/>
      <c r="C123" s="49" t="s">
        <v>15</v>
      </c>
      <c r="D123" s="49"/>
      <c r="E123" s="49"/>
      <c r="F123" s="50" t="s">
        <v>6</v>
      </c>
      <c r="G123" s="50"/>
      <c r="H123" s="24" t="s">
        <v>15</v>
      </c>
      <c r="I123" s="24" t="s">
        <v>7</v>
      </c>
    </row>
    <row r="124" spans="1:9" ht="18.75">
      <c r="A124" s="54" t="s">
        <v>73</v>
      </c>
      <c r="B124" s="54"/>
      <c r="C124" s="51">
        <v>74440137</v>
      </c>
      <c r="D124" s="51"/>
      <c r="E124" s="51"/>
      <c r="F124" s="52" t="s">
        <v>6</v>
      </c>
      <c r="G124" s="52"/>
      <c r="H124" s="26">
        <v>93</v>
      </c>
      <c r="I124" s="26" t="s">
        <v>7</v>
      </c>
    </row>
    <row r="125" spans="1:9" ht="30.75" customHeight="1">
      <c r="A125" s="57" t="s">
        <v>74</v>
      </c>
      <c r="B125" s="57"/>
      <c r="C125" s="64">
        <v>600000</v>
      </c>
      <c r="D125" s="64"/>
      <c r="E125" s="65" t="s">
        <v>88</v>
      </c>
      <c r="F125" s="65"/>
      <c r="G125" s="65"/>
      <c r="H125" s="65"/>
      <c r="I125" s="65"/>
    </row>
    <row r="126" spans="1:9" ht="41.25" customHeight="1">
      <c r="A126" s="57"/>
      <c r="B126" s="57"/>
      <c r="C126" s="64">
        <v>70000</v>
      </c>
      <c r="D126" s="64"/>
      <c r="E126" s="65" t="s">
        <v>89</v>
      </c>
      <c r="F126" s="65"/>
      <c r="G126" s="65"/>
      <c r="H126" s="65"/>
      <c r="I126" s="65"/>
    </row>
    <row r="127" ht="18.75">
      <c r="A127" s="1"/>
    </row>
    <row r="128" spans="1:9" ht="18.75">
      <c r="A128" s="68" t="s">
        <v>17</v>
      </c>
      <c r="B128" s="68"/>
      <c r="C128" s="32"/>
      <c r="D128" s="32"/>
      <c r="E128" s="32"/>
      <c r="F128" s="32"/>
      <c r="G128" s="32"/>
      <c r="H128" s="32"/>
      <c r="I128" s="32"/>
    </row>
    <row r="129" spans="1:9" ht="18.75">
      <c r="A129" s="32"/>
      <c r="B129" s="32"/>
      <c r="C129" s="32"/>
      <c r="D129" s="32"/>
      <c r="E129" s="32"/>
      <c r="F129" s="32"/>
      <c r="G129" s="32"/>
      <c r="H129" s="32"/>
      <c r="I129" s="32"/>
    </row>
    <row r="130" spans="1:9" ht="18.75">
      <c r="A130" s="47" t="s">
        <v>11</v>
      </c>
      <c r="B130" s="47"/>
      <c r="C130" s="47" t="s">
        <v>12</v>
      </c>
      <c r="D130" s="47"/>
      <c r="E130" s="47"/>
      <c r="F130" s="47"/>
      <c r="G130" s="47"/>
      <c r="H130" s="47"/>
      <c r="I130" s="47"/>
    </row>
    <row r="131" spans="1:9" ht="18.75">
      <c r="A131" s="48" t="s">
        <v>46</v>
      </c>
      <c r="B131" s="48"/>
      <c r="C131" s="49">
        <v>927500</v>
      </c>
      <c r="D131" s="49"/>
      <c r="E131" s="49"/>
      <c r="F131" s="50" t="s">
        <v>6</v>
      </c>
      <c r="G131" s="50"/>
      <c r="H131" s="15" t="s">
        <v>20</v>
      </c>
      <c r="I131" s="23" t="s">
        <v>7</v>
      </c>
    </row>
    <row r="132" spans="1:9" ht="18.75">
      <c r="A132" s="48" t="s">
        <v>47</v>
      </c>
      <c r="B132" s="48"/>
      <c r="C132" s="49" t="s">
        <v>15</v>
      </c>
      <c r="D132" s="49"/>
      <c r="E132" s="49"/>
      <c r="F132" s="50" t="s">
        <v>6</v>
      </c>
      <c r="G132" s="50"/>
      <c r="H132" s="24" t="s">
        <v>15</v>
      </c>
      <c r="I132" s="24" t="s">
        <v>7</v>
      </c>
    </row>
    <row r="133" spans="1:9" ht="18.75">
      <c r="A133" s="54" t="s">
        <v>73</v>
      </c>
      <c r="B133" s="54"/>
      <c r="C133" s="51">
        <v>35660290</v>
      </c>
      <c r="D133" s="51"/>
      <c r="E133" s="51"/>
      <c r="F133" s="52" t="s">
        <v>6</v>
      </c>
      <c r="G133" s="52"/>
      <c r="H133" s="26">
        <v>61</v>
      </c>
      <c r="I133" s="26" t="s">
        <v>7</v>
      </c>
    </row>
    <row r="134" spans="1:9" ht="39" customHeight="1">
      <c r="A134" s="66" t="s">
        <v>74</v>
      </c>
      <c r="B134" s="67"/>
      <c r="C134" s="61" t="s">
        <v>90</v>
      </c>
      <c r="D134" s="62"/>
      <c r="E134" s="62"/>
      <c r="F134" s="62"/>
      <c r="G134" s="62"/>
      <c r="H134" s="62"/>
      <c r="I134" s="63"/>
    </row>
    <row r="135" ht="18.75">
      <c r="A135" s="1"/>
    </row>
    <row r="136" spans="1:9" ht="18.75">
      <c r="A136" s="68" t="s">
        <v>19</v>
      </c>
      <c r="B136" s="68"/>
      <c r="C136" s="32"/>
      <c r="D136" s="32"/>
      <c r="E136" s="32"/>
      <c r="F136" s="32"/>
      <c r="G136" s="32"/>
      <c r="H136" s="32"/>
      <c r="I136" s="32"/>
    </row>
    <row r="137" spans="1:9" ht="18.75">
      <c r="A137" s="32"/>
      <c r="B137" s="32"/>
      <c r="C137" s="32"/>
      <c r="D137" s="32"/>
      <c r="E137" s="32"/>
      <c r="F137" s="32"/>
      <c r="G137" s="32"/>
      <c r="H137" s="32"/>
      <c r="I137" s="32"/>
    </row>
    <row r="138" spans="1:9" ht="18.75">
      <c r="A138" s="47" t="s">
        <v>11</v>
      </c>
      <c r="B138" s="47"/>
      <c r="C138" s="47" t="s">
        <v>12</v>
      </c>
      <c r="D138" s="47"/>
      <c r="E138" s="47"/>
      <c r="F138" s="47"/>
      <c r="G138" s="47"/>
      <c r="H138" s="47"/>
      <c r="I138" s="47"/>
    </row>
    <row r="139" spans="1:9" ht="18.75">
      <c r="A139" s="48" t="s">
        <v>46</v>
      </c>
      <c r="B139" s="48"/>
      <c r="C139" s="49">
        <v>927500</v>
      </c>
      <c r="D139" s="49"/>
      <c r="E139" s="49"/>
      <c r="F139" s="50" t="s">
        <v>6</v>
      </c>
      <c r="G139" s="50"/>
      <c r="H139" s="15" t="s">
        <v>20</v>
      </c>
      <c r="I139" s="23" t="s">
        <v>7</v>
      </c>
    </row>
    <row r="140" spans="1:9" ht="18.75">
      <c r="A140" s="48" t="s">
        <v>47</v>
      </c>
      <c r="B140" s="48"/>
      <c r="C140" s="49" t="s">
        <v>15</v>
      </c>
      <c r="D140" s="49"/>
      <c r="E140" s="49"/>
      <c r="F140" s="50" t="s">
        <v>6</v>
      </c>
      <c r="G140" s="50"/>
      <c r="H140" s="24" t="s">
        <v>15</v>
      </c>
      <c r="I140" s="24" t="s">
        <v>7</v>
      </c>
    </row>
    <row r="141" spans="1:9" ht="18.75">
      <c r="A141" s="54" t="s">
        <v>73</v>
      </c>
      <c r="B141" s="54"/>
      <c r="C141" s="51">
        <v>59274959</v>
      </c>
      <c r="D141" s="51"/>
      <c r="E141" s="51"/>
      <c r="F141" s="52" t="s">
        <v>6</v>
      </c>
      <c r="G141" s="52"/>
      <c r="H141" s="26">
        <v>31</v>
      </c>
      <c r="I141" s="26" t="s">
        <v>7</v>
      </c>
    </row>
    <row r="142" spans="1:9" ht="39" customHeight="1">
      <c r="A142" s="66" t="s">
        <v>74</v>
      </c>
      <c r="B142" s="67"/>
      <c r="C142" s="61" t="s">
        <v>90</v>
      </c>
      <c r="D142" s="62"/>
      <c r="E142" s="62"/>
      <c r="F142" s="62"/>
      <c r="G142" s="62"/>
      <c r="H142" s="62"/>
      <c r="I142" s="63"/>
    </row>
    <row r="143" ht="18.75">
      <c r="A143" s="1"/>
    </row>
    <row r="144" spans="1:9" ht="18.75">
      <c r="A144" s="56" t="s">
        <v>91</v>
      </c>
      <c r="B144" s="56"/>
      <c r="C144" s="56"/>
      <c r="D144" s="56"/>
      <c r="E144" s="56"/>
      <c r="F144" s="56"/>
      <c r="G144" s="56"/>
      <c r="H144" s="56"/>
      <c r="I144" s="56"/>
    </row>
    <row r="145" ht="18.75">
      <c r="A145" s="1"/>
    </row>
    <row r="146" spans="1:9" ht="18.75">
      <c r="A146" s="55" t="s">
        <v>92</v>
      </c>
      <c r="B146" s="55"/>
      <c r="C146" s="55"/>
      <c r="D146" s="55"/>
      <c r="E146" s="55"/>
      <c r="F146" s="55"/>
      <c r="G146" s="55"/>
      <c r="H146" s="55"/>
      <c r="I146" s="55"/>
    </row>
    <row r="147" spans="1:9" ht="18.7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8.75">
      <c r="A148" s="47" t="s">
        <v>11</v>
      </c>
      <c r="B148" s="47"/>
      <c r="C148" s="47" t="s">
        <v>12</v>
      </c>
      <c r="D148" s="47"/>
      <c r="E148" s="47"/>
      <c r="F148" s="47"/>
      <c r="G148" s="47"/>
      <c r="H148" s="47"/>
      <c r="I148" s="47"/>
    </row>
    <row r="149" spans="1:9" ht="18.75">
      <c r="A149" s="48" t="s">
        <v>46</v>
      </c>
      <c r="B149" s="48"/>
      <c r="C149" s="49">
        <v>1996011</v>
      </c>
      <c r="D149" s="49"/>
      <c r="E149" s="49"/>
      <c r="F149" s="50" t="s">
        <v>6</v>
      </c>
      <c r="G149" s="50"/>
      <c r="H149" s="15" t="s">
        <v>20</v>
      </c>
      <c r="I149" s="23" t="s">
        <v>7</v>
      </c>
    </row>
    <row r="150" spans="1:9" ht="18.75">
      <c r="A150" s="48" t="s">
        <v>47</v>
      </c>
      <c r="B150" s="48"/>
      <c r="C150" s="49" t="s">
        <v>15</v>
      </c>
      <c r="D150" s="49"/>
      <c r="E150" s="49"/>
      <c r="F150" s="50" t="s">
        <v>6</v>
      </c>
      <c r="G150" s="50"/>
      <c r="H150" s="24" t="s">
        <v>15</v>
      </c>
      <c r="I150" s="24" t="s">
        <v>7</v>
      </c>
    </row>
    <row r="151" spans="1:9" ht="18.75">
      <c r="A151" s="54" t="s">
        <v>73</v>
      </c>
      <c r="B151" s="54"/>
      <c r="C151" s="51">
        <v>195684079</v>
      </c>
      <c r="D151" s="51"/>
      <c r="E151" s="51"/>
      <c r="F151" s="52" t="s">
        <v>6</v>
      </c>
      <c r="G151" s="52"/>
      <c r="H151" s="25" t="s">
        <v>93</v>
      </c>
      <c r="I151" s="26" t="s">
        <v>7</v>
      </c>
    </row>
    <row r="152" spans="1:9" ht="39.75" customHeight="1">
      <c r="A152" s="48" t="s">
        <v>74</v>
      </c>
      <c r="B152" s="48"/>
      <c r="C152" s="61" t="s">
        <v>82</v>
      </c>
      <c r="D152" s="62"/>
      <c r="E152" s="62"/>
      <c r="F152" s="62"/>
      <c r="G152" s="62"/>
      <c r="H152" s="62"/>
      <c r="I152" s="63"/>
    </row>
    <row r="153" spans="1:9" ht="35.25" customHeight="1">
      <c r="A153" s="57" t="s">
        <v>74</v>
      </c>
      <c r="B153" s="57"/>
      <c r="C153" s="64">
        <v>1996011</v>
      </c>
      <c r="D153" s="64"/>
      <c r="E153" s="65" t="s">
        <v>82</v>
      </c>
      <c r="F153" s="65"/>
      <c r="G153" s="65"/>
      <c r="H153" s="65"/>
      <c r="I153" s="65"/>
    </row>
    <row r="154" spans="1:9" ht="75" customHeight="1">
      <c r="A154" s="57"/>
      <c r="B154" s="57"/>
      <c r="C154" s="64">
        <v>500600</v>
      </c>
      <c r="D154" s="64"/>
      <c r="E154" s="65" t="s">
        <v>94</v>
      </c>
      <c r="F154" s="65"/>
      <c r="G154" s="65"/>
      <c r="H154" s="65"/>
      <c r="I154" s="65"/>
    </row>
    <row r="155" spans="1:9" ht="18.75">
      <c r="A155" s="30"/>
      <c r="B155" s="30"/>
      <c r="C155" s="31"/>
      <c r="D155" s="31"/>
      <c r="E155" s="31"/>
      <c r="F155" s="31"/>
      <c r="G155" s="31"/>
      <c r="H155" s="31"/>
      <c r="I155" s="31"/>
    </row>
    <row r="156" spans="1:9" ht="18.75">
      <c r="A156" s="56" t="s">
        <v>95</v>
      </c>
      <c r="B156" s="56"/>
      <c r="C156" s="56"/>
      <c r="D156" s="56"/>
      <c r="E156" s="56"/>
      <c r="F156" s="56"/>
      <c r="G156" s="56"/>
      <c r="H156" s="56"/>
      <c r="I156" s="56"/>
    </row>
    <row r="157" ht="18.75">
      <c r="A157" s="1"/>
    </row>
    <row r="158" spans="1:9" ht="18.75">
      <c r="A158" s="55" t="s">
        <v>96</v>
      </c>
      <c r="B158" s="55"/>
      <c r="C158" s="55"/>
      <c r="D158" s="55"/>
      <c r="E158" s="55"/>
      <c r="F158" s="55"/>
      <c r="G158" s="55"/>
      <c r="H158" s="55"/>
      <c r="I158" s="55"/>
    </row>
    <row r="159" spans="1:9" ht="18.7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41.25" customHeight="1">
      <c r="A160" s="47" t="s">
        <v>11</v>
      </c>
      <c r="B160" s="47"/>
      <c r="C160" s="47" t="s">
        <v>12</v>
      </c>
      <c r="D160" s="47"/>
      <c r="E160" s="47"/>
      <c r="F160" s="47"/>
      <c r="G160" s="47"/>
      <c r="H160" s="47"/>
      <c r="I160" s="47"/>
    </row>
    <row r="161" spans="1:9" ht="41.25" customHeight="1">
      <c r="A161" s="48" t="s">
        <v>46</v>
      </c>
      <c r="B161" s="48"/>
      <c r="C161" s="49">
        <v>112000</v>
      </c>
      <c r="D161" s="49"/>
      <c r="E161" s="49"/>
      <c r="F161" s="50" t="s">
        <v>6</v>
      </c>
      <c r="G161" s="50"/>
      <c r="H161" s="15" t="s">
        <v>20</v>
      </c>
      <c r="I161" s="23" t="s">
        <v>7</v>
      </c>
    </row>
    <row r="162" spans="1:9" ht="18.75">
      <c r="A162" s="48" t="s">
        <v>47</v>
      </c>
      <c r="B162" s="48"/>
      <c r="C162" s="49" t="s">
        <v>15</v>
      </c>
      <c r="D162" s="49"/>
      <c r="E162" s="49"/>
      <c r="F162" s="50" t="s">
        <v>6</v>
      </c>
      <c r="G162" s="50"/>
      <c r="H162" s="24" t="s">
        <v>15</v>
      </c>
      <c r="I162" s="24" t="s">
        <v>7</v>
      </c>
    </row>
    <row r="163" spans="1:9" ht="18.75">
      <c r="A163" s="54" t="s">
        <v>73</v>
      </c>
      <c r="B163" s="54"/>
      <c r="C163" s="51">
        <v>8672700</v>
      </c>
      <c r="D163" s="51"/>
      <c r="E163" s="51"/>
      <c r="F163" s="52" t="s">
        <v>6</v>
      </c>
      <c r="G163" s="52"/>
      <c r="H163" s="25" t="s">
        <v>97</v>
      </c>
      <c r="I163" s="26" t="s">
        <v>7</v>
      </c>
    </row>
    <row r="164" spans="1:9" ht="18.75">
      <c r="A164" s="57" t="s">
        <v>74</v>
      </c>
      <c r="B164" s="57"/>
      <c r="C164" s="64">
        <v>22000</v>
      </c>
      <c r="D164" s="64"/>
      <c r="E164" s="65" t="s">
        <v>82</v>
      </c>
      <c r="F164" s="65"/>
      <c r="G164" s="65"/>
      <c r="H164" s="65"/>
      <c r="I164" s="65"/>
    </row>
    <row r="165" spans="1:9" ht="18.75">
      <c r="A165" s="57"/>
      <c r="B165" s="57"/>
      <c r="C165" s="64">
        <v>90000</v>
      </c>
      <c r="D165" s="64"/>
      <c r="E165" s="65" t="s">
        <v>98</v>
      </c>
      <c r="F165" s="65"/>
      <c r="G165" s="65"/>
      <c r="H165" s="65"/>
      <c r="I165" s="65"/>
    </row>
    <row r="166" ht="18.75">
      <c r="A166" s="3"/>
    </row>
    <row r="167" spans="1:9" ht="18.75">
      <c r="A167" s="56" t="s">
        <v>99</v>
      </c>
      <c r="B167" s="56"/>
      <c r="C167" s="56"/>
      <c r="D167" s="56"/>
      <c r="E167" s="56"/>
      <c r="F167" s="56"/>
      <c r="G167" s="56"/>
      <c r="H167" s="56"/>
      <c r="I167" s="56"/>
    </row>
    <row r="168" ht="18.75">
      <c r="A168" s="1"/>
    </row>
    <row r="169" spans="1:9" ht="18.75">
      <c r="A169" s="55" t="s">
        <v>100</v>
      </c>
      <c r="B169" s="55"/>
      <c r="C169" s="55"/>
      <c r="D169" s="55"/>
      <c r="E169" s="55"/>
      <c r="F169" s="55"/>
      <c r="G169" s="55"/>
      <c r="H169" s="55"/>
      <c r="I169" s="55"/>
    </row>
    <row r="170" spans="1:9" ht="18.75">
      <c r="A170" s="2"/>
      <c r="B170" s="2"/>
      <c r="C170" s="2"/>
      <c r="D170" s="2"/>
      <c r="E170" s="2"/>
      <c r="F170" s="2"/>
      <c r="G170" s="2"/>
      <c r="H170" s="2"/>
      <c r="I170" s="2"/>
    </row>
    <row r="171" spans="1:9" s="14" customFormat="1" ht="39.75" customHeight="1">
      <c r="A171" s="47" t="s">
        <v>11</v>
      </c>
      <c r="B171" s="47"/>
      <c r="C171" s="47" t="s">
        <v>12</v>
      </c>
      <c r="D171" s="47"/>
      <c r="E171" s="47"/>
      <c r="F171" s="47"/>
      <c r="G171" s="47"/>
      <c r="H171" s="47"/>
      <c r="I171" s="47"/>
    </row>
    <row r="172" spans="1:9" ht="21.75" customHeight="1">
      <c r="A172" s="48" t="s">
        <v>46</v>
      </c>
      <c r="B172" s="48"/>
      <c r="C172" s="49">
        <v>1848</v>
      </c>
      <c r="D172" s="49"/>
      <c r="E172" s="49"/>
      <c r="F172" s="50" t="s">
        <v>6</v>
      </c>
      <c r="G172" s="50"/>
      <c r="H172" s="15" t="s">
        <v>20</v>
      </c>
      <c r="I172" s="23" t="s">
        <v>7</v>
      </c>
    </row>
    <row r="173" spans="1:9" ht="18.75">
      <c r="A173" s="48" t="s">
        <v>47</v>
      </c>
      <c r="B173" s="48"/>
      <c r="C173" s="49" t="s">
        <v>15</v>
      </c>
      <c r="D173" s="49"/>
      <c r="E173" s="49"/>
      <c r="F173" s="50" t="s">
        <v>6</v>
      </c>
      <c r="G173" s="50"/>
      <c r="H173" s="24" t="s">
        <v>15</v>
      </c>
      <c r="I173" s="24" t="s">
        <v>7</v>
      </c>
    </row>
    <row r="174" spans="1:9" ht="18.75">
      <c r="A174" s="54" t="s">
        <v>73</v>
      </c>
      <c r="B174" s="54"/>
      <c r="C174" s="51">
        <v>20576798</v>
      </c>
      <c r="D174" s="51"/>
      <c r="E174" s="51"/>
      <c r="F174" s="52" t="s">
        <v>6</v>
      </c>
      <c r="G174" s="52"/>
      <c r="H174" s="25" t="s">
        <v>20</v>
      </c>
      <c r="I174" s="26" t="s">
        <v>7</v>
      </c>
    </row>
    <row r="175" spans="1:9" ht="18.75">
      <c r="A175" s="53" t="s">
        <v>74</v>
      </c>
      <c r="B175" s="53"/>
      <c r="C175" s="58" t="s">
        <v>113</v>
      </c>
      <c r="D175" s="59"/>
      <c r="E175" s="59"/>
      <c r="F175" s="59"/>
      <c r="G175" s="59"/>
      <c r="H175" s="59"/>
      <c r="I175" s="60"/>
    </row>
    <row r="176" spans="1:9" ht="18.75">
      <c r="A176" s="30"/>
      <c r="B176" s="30"/>
      <c r="C176" s="31"/>
      <c r="D176" s="31"/>
      <c r="E176" s="31"/>
      <c r="F176" s="31"/>
      <c r="G176" s="31"/>
      <c r="H176" s="31"/>
      <c r="I176" s="31"/>
    </row>
    <row r="177" spans="1:9" ht="18.75">
      <c r="A177" s="56" t="s">
        <v>101</v>
      </c>
      <c r="B177" s="56"/>
      <c r="C177" s="56"/>
      <c r="D177" s="56"/>
      <c r="E177" s="56"/>
      <c r="F177" s="56"/>
      <c r="G177" s="56"/>
      <c r="H177" s="56"/>
      <c r="I177" s="56"/>
    </row>
    <row r="178" ht="18.75">
      <c r="A178" s="2"/>
    </row>
    <row r="179" spans="1:9" ht="18.75">
      <c r="A179" s="55" t="s">
        <v>102</v>
      </c>
      <c r="B179" s="55"/>
      <c r="C179" s="55"/>
      <c r="D179" s="55"/>
      <c r="E179" s="55"/>
      <c r="F179" s="55"/>
      <c r="G179" s="55"/>
      <c r="H179" s="55"/>
      <c r="I179" s="55"/>
    </row>
    <row r="180" spans="1:9" ht="18.7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39.75" customHeight="1">
      <c r="A181" s="47" t="s">
        <v>11</v>
      </c>
      <c r="B181" s="47"/>
      <c r="C181" s="47" t="s">
        <v>12</v>
      </c>
      <c r="D181" s="47"/>
      <c r="E181" s="47"/>
      <c r="F181" s="47"/>
      <c r="G181" s="47"/>
      <c r="H181" s="47"/>
      <c r="I181" s="47"/>
    </row>
    <row r="182" spans="1:9" ht="21.75" customHeight="1">
      <c r="A182" s="48" t="s">
        <v>46</v>
      </c>
      <c r="B182" s="48"/>
      <c r="C182" s="49">
        <v>2928379</v>
      </c>
      <c r="D182" s="49"/>
      <c r="E182" s="49"/>
      <c r="F182" s="50" t="s">
        <v>6</v>
      </c>
      <c r="G182" s="50"/>
      <c r="H182" s="15" t="s">
        <v>20</v>
      </c>
      <c r="I182" s="23" t="s">
        <v>7</v>
      </c>
    </row>
    <row r="183" spans="1:9" ht="18.75">
      <c r="A183" s="48" t="s">
        <v>47</v>
      </c>
      <c r="B183" s="48"/>
      <c r="C183" s="49" t="s">
        <v>15</v>
      </c>
      <c r="D183" s="49"/>
      <c r="E183" s="49"/>
      <c r="F183" s="50" t="s">
        <v>6</v>
      </c>
      <c r="G183" s="50"/>
      <c r="H183" s="24" t="s">
        <v>15</v>
      </c>
      <c r="I183" s="24" t="s">
        <v>7</v>
      </c>
    </row>
    <row r="184" spans="1:9" ht="18.75">
      <c r="A184" s="54" t="s">
        <v>73</v>
      </c>
      <c r="B184" s="54"/>
      <c r="C184" s="51">
        <v>31124116</v>
      </c>
      <c r="D184" s="51"/>
      <c r="E184" s="51"/>
      <c r="F184" s="52" t="s">
        <v>6</v>
      </c>
      <c r="G184" s="52"/>
      <c r="H184" s="26">
        <v>17</v>
      </c>
      <c r="I184" s="26" t="s">
        <v>7</v>
      </c>
    </row>
    <row r="185" spans="1:9" ht="18.75">
      <c r="A185" s="57" t="s">
        <v>74</v>
      </c>
      <c r="B185" s="57"/>
      <c r="C185" s="61" t="s">
        <v>82</v>
      </c>
      <c r="D185" s="62"/>
      <c r="E185" s="62"/>
      <c r="F185" s="62"/>
      <c r="G185" s="62"/>
      <c r="H185" s="62"/>
      <c r="I185" s="63"/>
    </row>
    <row r="186" spans="1:9" ht="18.75">
      <c r="A186" s="33"/>
      <c r="B186" s="33"/>
      <c r="C186" s="31"/>
      <c r="D186" s="31"/>
      <c r="E186" s="31"/>
      <c r="F186" s="31"/>
      <c r="G186" s="31"/>
      <c r="H186" s="31"/>
      <c r="I186" s="31"/>
    </row>
    <row r="187" spans="1:9" ht="18.75">
      <c r="A187" s="56" t="s">
        <v>103</v>
      </c>
      <c r="B187" s="56"/>
      <c r="C187" s="56"/>
      <c r="D187" s="56"/>
      <c r="E187" s="56"/>
      <c r="F187" s="56"/>
      <c r="G187" s="56"/>
      <c r="H187" s="56"/>
      <c r="I187" s="56"/>
    </row>
    <row r="188" ht="18.75">
      <c r="A188" s="2"/>
    </row>
    <row r="189" spans="1:9" ht="18.75">
      <c r="A189" s="55" t="s">
        <v>104</v>
      </c>
      <c r="B189" s="55"/>
      <c r="C189" s="55"/>
      <c r="D189" s="55"/>
      <c r="E189" s="55"/>
      <c r="F189" s="55"/>
      <c r="G189" s="55"/>
      <c r="H189" s="55"/>
      <c r="I189" s="55"/>
    </row>
    <row r="190" spans="1:9" ht="18.7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39.75" customHeight="1">
      <c r="A191" s="47" t="s">
        <v>11</v>
      </c>
      <c r="B191" s="47"/>
      <c r="C191" s="47" t="s">
        <v>12</v>
      </c>
      <c r="D191" s="47"/>
      <c r="E191" s="47"/>
      <c r="F191" s="47"/>
      <c r="G191" s="47"/>
      <c r="H191" s="47"/>
      <c r="I191" s="47"/>
    </row>
    <row r="192" spans="1:9" ht="18.75">
      <c r="A192" s="48" t="s">
        <v>46</v>
      </c>
      <c r="B192" s="48"/>
      <c r="C192" s="49">
        <v>10000</v>
      </c>
      <c r="D192" s="49"/>
      <c r="E192" s="49"/>
      <c r="F192" s="50" t="s">
        <v>6</v>
      </c>
      <c r="G192" s="50"/>
      <c r="H192" s="15" t="s">
        <v>20</v>
      </c>
      <c r="I192" s="23" t="s">
        <v>7</v>
      </c>
    </row>
    <row r="193" spans="1:9" ht="18.75">
      <c r="A193" s="48" t="s">
        <v>47</v>
      </c>
      <c r="B193" s="48"/>
      <c r="C193" s="49" t="s">
        <v>15</v>
      </c>
      <c r="D193" s="49"/>
      <c r="E193" s="49"/>
      <c r="F193" s="50" t="s">
        <v>6</v>
      </c>
      <c r="G193" s="50"/>
      <c r="H193" s="24" t="s">
        <v>15</v>
      </c>
      <c r="I193" s="24" t="s">
        <v>7</v>
      </c>
    </row>
    <row r="194" spans="1:9" ht="18.75">
      <c r="A194" s="54" t="s">
        <v>73</v>
      </c>
      <c r="B194" s="54"/>
      <c r="C194" s="51">
        <v>5002586</v>
      </c>
      <c r="D194" s="51"/>
      <c r="E194" s="51"/>
      <c r="F194" s="52" t="s">
        <v>6</v>
      </c>
      <c r="G194" s="52"/>
      <c r="H194" s="26">
        <v>85</v>
      </c>
      <c r="I194" s="26" t="s">
        <v>7</v>
      </c>
    </row>
    <row r="195" spans="1:9" ht="18.75">
      <c r="A195" s="57" t="s">
        <v>74</v>
      </c>
      <c r="B195" s="57"/>
      <c r="C195" s="61" t="s">
        <v>82</v>
      </c>
      <c r="D195" s="62"/>
      <c r="E195" s="62"/>
      <c r="F195" s="62"/>
      <c r="G195" s="62"/>
      <c r="H195" s="62"/>
      <c r="I195" s="63"/>
    </row>
    <row r="198" spans="1:9" ht="18.75">
      <c r="A198" s="55" t="s">
        <v>105</v>
      </c>
      <c r="B198" s="55"/>
      <c r="C198" s="55"/>
      <c r="D198" s="55"/>
      <c r="E198" s="55"/>
      <c r="F198" s="55"/>
      <c r="G198" s="55"/>
      <c r="H198" s="55"/>
      <c r="I198" s="55"/>
    </row>
    <row r="199" spans="1:9" ht="18.75">
      <c r="A199" s="55" t="s">
        <v>106</v>
      </c>
      <c r="B199" s="55"/>
      <c r="C199" s="55"/>
      <c r="D199" s="55"/>
      <c r="E199" s="55"/>
      <c r="F199" s="55"/>
      <c r="G199" s="55"/>
      <c r="H199" s="55"/>
      <c r="I199" s="55"/>
    </row>
  </sheetData>
  <sheetProtection/>
  <mergeCells count="304">
    <mergeCell ref="A50:D50"/>
    <mergeCell ref="A51:D51"/>
    <mergeCell ref="F45:G45"/>
    <mergeCell ref="F46:G46"/>
    <mergeCell ref="F47:G47"/>
    <mergeCell ref="F48:G48"/>
    <mergeCell ref="F49:G49"/>
    <mergeCell ref="F50:G50"/>
    <mergeCell ref="F51:G51"/>
    <mergeCell ref="C90:D90"/>
    <mergeCell ref="A54:I54"/>
    <mergeCell ref="A67:I67"/>
    <mergeCell ref="A68:D68"/>
    <mergeCell ref="F64:G64"/>
    <mergeCell ref="A61:B61"/>
    <mergeCell ref="C56:I56"/>
    <mergeCell ref="A62:B62"/>
    <mergeCell ref="C62:E62"/>
    <mergeCell ref="F62:G62"/>
    <mergeCell ref="A59:I59"/>
    <mergeCell ref="C61:I61"/>
    <mergeCell ref="A40:D40"/>
    <mergeCell ref="F40:G40"/>
    <mergeCell ref="A58:I58"/>
    <mergeCell ref="A45:D45"/>
    <mergeCell ref="A46:D46"/>
    <mergeCell ref="A47:D47"/>
    <mergeCell ref="A48:D48"/>
    <mergeCell ref="A49:D49"/>
    <mergeCell ref="H25:I25"/>
    <mergeCell ref="A39:D39"/>
    <mergeCell ref="F39:G39"/>
    <mergeCell ref="H32:I32"/>
    <mergeCell ref="A33:B33"/>
    <mergeCell ref="H33:I33"/>
    <mergeCell ref="A35:I35"/>
    <mergeCell ref="A20:B20"/>
    <mergeCell ref="C20:D20"/>
    <mergeCell ref="H20:I20"/>
    <mergeCell ref="A21:B21"/>
    <mergeCell ref="A26:B26"/>
    <mergeCell ref="C26:D26"/>
    <mergeCell ref="H26:I26"/>
    <mergeCell ref="A23:B23"/>
    <mergeCell ref="H27:I27"/>
    <mergeCell ref="A31:B31"/>
    <mergeCell ref="C31:G31"/>
    <mergeCell ref="H31:I31"/>
    <mergeCell ref="A44:D44"/>
    <mergeCell ref="F44:G44"/>
    <mergeCell ref="A52:E52"/>
    <mergeCell ref="A12:D12"/>
    <mergeCell ref="A29:B29"/>
    <mergeCell ref="A13:D13"/>
    <mergeCell ref="E13:F13"/>
    <mergeCell ref="A16:I16"/>
    <mergeCell ref="A27:B27"/>
    <mergeCell ref="C27:D27"/>
    <mergeCell ref="A43:D43"/>
    <mergeCell ref="F43:G43"/>
    <mergeCell ref="A32:B32"/>
    <mergeCell ref="C32:D32"/>
    <mergeCell ref="C33:D33"/>
    <mergeCell ref="A19:B19"/>
    <mergeCell ref="C19:G19"/>
    <mergeCell ref="A42:D42"/>
    <mergeCell ref="F42:G42"/>
    <mergeCell ref="A25:B25"/>
    <mergeCell ref="C25:G25"/>
    <mergeCell ref="E12:F12"/>
    <mergeCell ref="A37:I37"/>
    <mergeCell ref="A41:D41"/>
    <mergeCell ref="F41:G41"/>
    <mergeCell ref="H19:I19"/>
    <mergeCell ref="A14:D14"/>
    <mergeCell ref="A17:B17"/>
    <mergeCell ref="C21:D21"/>
    <mergeCell ref="H21:I21"/>
    <mergeCell ref="E14:F14"/>
    <mergeCell ref="A69:D69"/>
    <mergeCell ref="F69:G69"/>
    <mergeCell ref="A1:I1"/>
    <mergeCell ref="A3:I3"/>
    <mergeCell ref="A4:I4"/>
    <mergeCell ref="A5:I5"/>
    <mergeCell ref="A6:I6"/>
    <mergeCell ref="A8:I8"/>
    <mergeCell ref="A10:I10"/>
    <mergeCell ref="F52:G52"/>
    <mergeCell ref="A70:D70"/>
    <mergeCell ref="F70:G70"/>
    <mergeCell ref="A71:D71"/>
    <mergeCell ref="F72:G72"/>
    <mergeCell ref="A66:I66"/>
    <mergeCell ref="F68:G68"/>
    <mergeCell ref="A63:B63"/>
    <mergeCell ref="C63:E63"/>
    <mergeCell ref="F63:G63"/>
    <mergeCell ref="A64:B64"/>
    <mergeCell ref="C64:E64"/>
    <mergeCell ref="F71:G71"/>
    <mergeCell ref="A72:D72"/>
    <mergeCell ref="A76:D76"/>
    <mergeCell ref="F76:G76"/>
    <mergeCell ref="F73:G73"/>
    <mergeCell ref="A74:D74"/>
    <mergeCell ref="F74:G74"/>
    <mergeCell ref="A75:D75"/>
    <mergeCell ref="F75:G75"/>
    <mergeCell ref="A73:D73"/>
    <mergeCell ref="A82:I82"/>
    <mergeCell ref="A84:I84"/>
    <mergeCell ref="A85:B85"/>
    <mergeCell ref="A77:D77"/>
    <mergeCell ref="F77:G77"/>
    <mergeCell ref="C85:I85"/>
    <mergeCell ref="A86:B86"/>
    <mergeCell ref="C86:E86"/>
    <mergeCell ref="F86:G86"/>
    <mergeCell ref="A78:D78"/>
    <mergeCell ref="F78:G78"/>
    <mergeCell ref="A79:D79"/>
    <mergeCell ref="A81:I81"/>
    <mergeCell ref="F80:G80"/>
    <mergeCell ref="F79:G79"/>
    <mergeCell ref="A80:E80"/>
    <mergeCell ref="F88:G88"/>
    <mergeCell ref="C87:E87"/>
    <mergeCell ref="F87:G87"/>
    <mergeCell ref="C99:I99"/>
    <mergeCell ref="A95:I95"/>
    <mergeCell ref="A97:I97"/>
    <mergeCell ref="A87:B87"/>
    <mergeCell ref="E92:I92"/>
    <mergeCell ref="E90:I90"/>
    <mergeCell ref="C91:D91"/>
    <mergeCell ref="A109:B109"/>
    <mergeCell ref="A119:B119"/>
    <mergeCell ref="C110:E110"/>
    <mergeCell ref="A88:B88"/>
    <mergeCell ref="C88:E88"/>
    <mergeCell ref="C93:D93"/>
    <mergeCell ref="E93:I93"/>
    <mergeCell ref="A89:B93"/>
    <mergeCell ref="C89:D89"/>
    <mergeCell ref="E89:I89"/>
    <mergeCell ref="A101:B101"/>
    <mergeCell ref="C101:E101"/>
    <mergeCell ref="A107:I107"/>
    <mergeCell ref="A105:I105"/>
    <mergeCell ref="F101:G101"/>
    <mergeCell ref="A102:B102"/>
    <mergeCell ref="C102:E102"/>
    <mergeCell ref="F102:G102"/>
    <mergeCell ref="E91:I91"/>
    <mergeCell ref="C92:D92"/>
    <mergeCell ref="C109:I109"/>
    <mergeCell ref="A110:B110"/>
    <mergeCell ref="A99:B99"/>
    <mergeCell ref="A103:B103"/>
    <mergeCell ref="C103:I103"/>
    <mergeCell ref="A100:B100"/>
    <mergeCell ref="C100:E100"/>
    <mergeCell ref="F100:G100"/>
    <mergeCell ref="F110:G110"/>
    <mergeCell ref="A115:I115"/>
    <mergeCell ref="A117:I117"/>
    <mergeCell ref="A124:B124"/>
    <mergeCell ref="A113:B113"/>
    <mergeCell ref="C113:I113"/>
    <mergeCell ref="A123:B123"/>
    <mergeCell ref="C123:E123"/>
    <mergeCell ref="F123:G123"/>
    <mergeCell ref="A122:B122"/>
    <mergeCell ref="A111:B111"/>
    <mergeCell ref="C111:E111"/>
    <mergeCell ref="F111:G111"/>
    <mergeCell ref="A112:B112"/>
    <mergeCell ref="C112:E112"/>
    <mergeCell ref="F112:G112"/>
    <mergeCell ref="C134:I134"/>
    <mergeCell ref="C132:E132"/>
    <mergeCell ref="A121:B121"/>
    <mergeCell ref="C121:I121"/>
    <mergeCell ref="C133:E133"/>
    <mergeCell ref="F133:G133"/>
    <mergeCell ref="E126:I126"/>
    <mergeCell ref="F132:G132"/>
    <mergeCell ref="C122:E122"/>
    <mergeCell ref="F122:G122"/>
    <mergeCell ref="A148:B148"/>
    <mergeCell ref="C148:I148"/>
    <mergeCell ref="F139:G139"/>
    <mergeCell ref="A140:B140"/>
    <mergeCell ref="C140:E140"/>
    <mergeCell ref="A139:B139"/>
    <mergeCell ref="C139:E139"/>
    <mergeCell ref="A142:B142"/>
    <mergeCell ref="C142:I142"/>
    <mergeCell ref="A144:I144"/>
    <mergeCell ref="C138:I138"/>
    <mergeCell ref="C174:E174"/>
    <mergeCell ref="F174:G174"/>
    <mergeCell ref="A150:B150"/>
    <mergeCell ref="C150:E150"/>
    <mergeCell ref="F150:G150"/>
    <mergeCell ref="A149:B149"/>
    <mergeCell ref="F140:G140"/>
    <mergeCell ref="A141:B141"/>
    <mergeCell ref="C141:E141"/>
    <mergeCell ref="F172:G172"/>
    <mergeCell ref="F161:G161"/>
    <mergeCell ref="A167:I167"/>
    <mergeCell ref="A169:I169"/>
    <mergeCell ref="A171:B171"/>
    <mergeCell ref="C164:D164"/>
    <mergeCell ref="E164:I164"/>
    <mergeCell ref="C165:D165"/>
    <mergeCell ref="E165:I165"/>
    <mergeCell ref="C154:D154"/>
    <mergeCell ref="E154:I154"/>
    <mergeCell ref="A152:B152"/>
    <mergeCell ref="C152:I152"/>
    <mergeCell ref="A183:B183"/>
    <mergeCell ref="C183:E183"/>
    <mergeCell ref="F183:G183"/>
    <mergeCell ref="A162:B162"/>
    <mergeCell ref="C162:E162"/>
    <mergeCell ref="A172:B172"/>
    <mergeCell ref="C172:E172"/>
    <mergeCell ref="F162:G162"/>
    <mergeCell ref="A163:B163"/>
    <mergeCell ref="A164:B165"/>
    <mergeCell ref="A125:B126"/>
    <mergeCell ref="F131:G131"/>
    <mergeCell ref="C126:D126"/>
    <mergeCell ref="C130:I130"/>
    <mergeCell ref="C131:E131"/>
    <mergeCell ref="A128:B128"/>
    <mergeCell ref="F163:G163"/>
    <mergeCell ref="C124:E124"/>
    <mergeCell ref="F124:G124"/>
    <mergeCell ref="C125:D125"/>
    <mergeCell ref="E125:I125"/>
    <mergeCell ref="C149:E149"/>
    <mergeCell ref="F141:G141"/>
    <mergeCell ref="F151:G151"/>
    <mergeCell ref="C151:E151"/>
    <mergeCell ref="C153:D153"/>
    <mergeCell ref="A130:B130"/>
    <mergeCell ref="A131:B131"/>
    <mergeCell ref="A132:B132"/>
    <mergeCell ref="C163:E163"/>
    <mergeCell ref="A134:B134"/>
    <mergeCell ref="A136:B136"/>
    <mergeCell ref="A138:B138"/>
    <mergeCell ref="A151:B151"/>
    <mergeCell ref="A153:B154"/>
    <mergeCell ref="E153:I153"/>
    <mergeCell ref="F149:G149"/>
    <mergeCell ref="A146:I146"/>
    <mergeCell ref="A133:B133"/>
    <mergeCell ref="C181:I181"/>
    <mergeCell ref="A156:I156"/>
    <mergeCell ref="A158:I158"/>
    <mergeCell ref="A160:B160"/>
    <mergeCell ref="C160:I160"/>
    <mergeCell ref="A161:B161"/>
    <mergeCell ref="C161:E161"/>
    <mergeCell ref="A198:I198"/>
    <mergeCell ref="A199:I199"/>
    <mergeCell ref="C193:E193"/>
    <mergeCell ref="F193:G193"/>
    <mergeCell ref="A194:B194"/>
    <mergeCell ref="C194:E194"/>
    <mergeCell ref="F194:G194"/>
    <mergeCell ref="A195:B195"/>
    <mergeCell ref="C195:I195"/>
    <mergeCell ref="A193:B193"/>
    <mergeCell ref="A189:I189"/>
    <mergeCell ref="F173:G173"/>
    <mergeCell ref="A174:B174"/>
    <mergeCell ref="A187:I187"/>
    <mergeCell ref="A185:B185"/>
    <mergeCell ref="C175:I175"/>
    <mergeCell ref="C185:I185"/>
    <mergeCell ref="A182:B182"/>
    <mergeCell ref="C182:E182"/>
    <mergeCell ref="A177:I177"/>
    <mergeCell ref="C184:E184"/>
    <mergeCell ref="A173:B173"/>
    <mergeCell ref="C173:E173"/>
    <mergeCell ref="C171:I171"/>
    <mergeCell ref="F184:G184"/>
    <mergeCell ref="A175:B175"/>
    <mergeCell ref="A184:B184"/>
    <mergeCell ref="A179:I179"/>
    <mergeCell ref="F182:G182"/>
    <mergeCell ref="A181:B181"/>
    <mergeCell ref="A191:B191"/>
    <mergeCell ref="C191:I191"/>
    <mergeCell ref="A192:B192"/>
    <mergeCell ref="C192:E192"/>
    <mergeCell ref="F192:G192"/>
  </mergeCells>
  <printOptions/>
  <pageMargins left="0.7086614173228347" right="0.31496062992125984" top="0.1968503937007874" bottom="0.1968503937007874" header="0.31496062992125984" footer="0.31496062992125984"/>
  <pageSetup horizontalDpi="600" verticalDpi="600" orientation="portrait" paperSize="9" scale="63" r:id="rId1"/>
  <rowBreaks count="4" manualBreakCount="4">
    <brk id="41" max="9" man="1"/>
    <brk id="66" max="9" man="1"/>
    <brk id="104" max="9" man="1"/>
    <brk id="1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Никишина Н.В</dc:creator>
  <cp:keywords/>
  <dc:description/>
  <cp:lastModifiedBy>Никишина Н.В</cp:lastModifiedBy>
  <cp:lastPrinted>2018-05-08T09:22:37Z</cp:lastPrinted>
  <dcterms:created xsi:type="dcterms:W3CDTF">2018-05-08T06:11:16Z</dcterms:created>
  <dcterms:modified xsi:type="dcterms:W3CDTF">2018-05-08T09:22:44Z</dcterms:modified>
  <cp:category/>
  <cp:version/>
  <cp:contentType/>
  <cp:contentStatus/>
</cp:coreProperties>
</file>