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9. № 23-рф от  22.08.2023 Сводная бюджетная роспись на 2023 год\"/>
    </mc:Choice>
  </mc:AlternateContent>
  <bookViews>
    <workbookView xWindow="0" yWindow="0" windowWidth="28800" windowHeight="12435"/>
  </bookViews>
  <sheets>
    <sheet name="22.08.2023 св.роспись" sheetId="1" r:id="rId1"/>
  </sheets>
  <externalReferences>
    <externalReference r:id="rId2"/>
  </externalReferences>
  <definedNames>
    <definedName name="OLE_LINK11" localSheetId="0">'22.08.2023 св.роспись'!#REF!</definedName>
    <definedName name="OLE_LINK13" localSheetId="0">'22.08.2023 св.роспись'!#REF!</definedName>
    <definedName name="OLE_LINK14" localSheetId="0">'22.08.2023 св.роспись'!#REF!</definedName>
    <definedName name="OLE_LINK2" localSheetId="0">'22.08.2023 св.роспись'!$A$6</definedName>
    <definedName name="OLE_LINK3" localSheetId="0">'22.08.2023 св.роспись'!$A$1</definedName>
    <definedName name="OLE_LINK6" localSheetId="0">'22.08.2023 св.роспись'!$A$7</definedName>
    <definedName name="_xlnm.Print_Area" localSheetId="0">'22.08.2023 св.роспись'!$A$1:$I$95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H34" i="1" l="1"/>
  <c r="H43" i="1"/>
  <c r="H38" i="1"/>
  <c r="H40" i="1"/>
  <c r="D12" i="1" l="1"/>
  <c r="I34" i="1"/>
  <c r="G35" i="1"/>
  <c r="I36" i="1"/>
  <c r="I37" i="1"/>
  <c r="I38" i="1"/>
  <c r="I39" i="1"/>
  <c r="I40" i="1"/>
  <c r="I41" i="1"/>
  <c r="I42" i="1"/>
  <c r="I43" i="1"/>
  <c r="I44" i="1"/>
  <c r="F45" i="1"/>
  <c r="F46" i="1" s="1"/>
  <c r="G45" i="1"/>
  <c r="I45" i="1" s="1"/>
  <c r="H46" i="1"/>
  <c r="I35" i="1" l="1"/>
  <c r="G46" i="1"/>
  <c r="I46" i="1" l="1"/>
</calcChain>
</file>

<file path=xl/sharedStrings.xml><?xml version="1.0" encoding="utf-8"?>
<sst xmlns="http://schemas.openxmlformats.org/spreadsheetml/2006/main" count="157" uniqueCount="88">
  <si>
    <t>Увеличение в связи  с перераспределением средств на более значимые расходы.</t>
  </si>
  <si>
    <t>Примечание:</t>
  </si>
  <si>
    <t>коп.</t>
  </si>
  <si>
    <t>руб.</t>
  </si>
  <si>
    <t>Итого составили: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</si>
  <si>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</si>
  <si>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</si>
  <si>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</si>
  <si>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</si>
  <si>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>2023 год</t>
  </si>
  <si>
    <t>Раздел 07 «Образование»</t>
  </si>
  <si>
    <t>Уменьшение в связи  с перераспределением средств на более значимые расходы.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</si>
  <si>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</si>
  <si>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</si>
  <si>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</si>
  <si>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</si>
  <si>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</si>
  <si>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</si>
  <si>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</si>
  <si>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</si>
  <si>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</si>
  <si>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</si>
  <si>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</si>
  <si>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</si>
  <si>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</si>
  <si>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</si>
  <si>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</si>
  <si>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</si>
  <si>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</si>
  <si>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</si>
  <si>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</si>
  <si>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</si>
  <si>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</si>
  <si>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</si>
  <si>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</si>
  <si>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</si>
  <si>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</si>
  <si>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</si>
  <si>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</si>
  <si>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</si>
  <si>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</si>
  <si>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16.05.2023 № 92)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</si>
  <si>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</si>
  <si>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</si>
  <si>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</si>
  <si>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>РАСХОДЫ</t>
  </si>
  <si>
    <t>увеличение бюджетных ассигнований (за счет остатка средств бюджета на 01.01.2023)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</si>
  <si>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 xml:space="preserve"> Увеличение бюджетных средств  в связи, с выделением из областного бюджета  Иного межбюджетного трансферта из областного бюджета местным бюджетам на проведение временных общественно полезных работ в Мурманской области. </t>
  </si>
  <si>
    <t xml:space="preserve"> Уменьшение бюджетных средств  в связи, с уменьшением из областного бюджета 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</si>
  <si>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по решению совета</t>
  </si>
  <si>
    <t>в том числе дефицит: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</si>
  <si>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</si>
  <si>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</si>
  <si>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t>20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</si>
  <si>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</si>
  <si>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17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</si>
  <si>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</si>
  <si>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2023 году</t>
  </si>
  <si>
    <t>Основные характеристики бюджета ЗАТО Видяево с учетом внесенных изменений:</t>
  </si>
  <si>
    <t>ПОЯСНИТЕЛЬНАЯ ЗАПИСКА</t>
  </si>
  <si>
    <t>Увеличение бюджетных средств  в связи, с выделением из областного бюджета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</si>
  <si>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Увеличение бюджетных средств  в связи, с выделением из областного бюджета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</si>
  <si>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-</t>
  </si>
  <si>
    <t>И. о. начальника Финансового отдела</t>
  </si>
  <si>
    <t>Администрации ЗАТО Видяево                                                                                                                                        Ю.В. Кузнецова</t>
  </si>
  <si>
    <t>к сводной росписи  от 22.08.2023 г.</t>
  </si>
  <si>
    <t>Уменьшение бюджетных средств  в связи, с уменьшением из областного бюджета субсидии на обеспечение комплексной безопасности муниципальным образовательных организаций</t>
  </si>
  <si>
    <t>78</t>
  </si>
  <si>
    <t>2.      Внесение изменений в расходную часть местного бюджета произведено в связи с уменьшением бюджетных ассигнований из областного бюджета и на основании уведомления по расчетам между бюджетами, а также с перераспределением бюджетных назначений на более значимые расходы.</t>
  </si>
  <si>
    <t>Утверждено (Сводной росписью от 01.08.2023)</t>
  </si>
  <si>
    <t>Раздел 01 «Общегосударственные вопросы»</t>
  </si>
  <si>
    <t xml:space="preserve">      Расходы на общегосударственные вопросы</t>
  </si>
  <si>
    <t xml:space="preserve"> -</t>
  </si>
  <si>
    <t>87</t>
  </si>
  <si>
    <t>Уменьшение (КОСГУ 211) в связи  с экономией и перераспределением средств на более значимые расходы.</t>
  </si>
  <si>
    <t>Увеличение (КОСГУ 310) в связи  с необходимостью приобетения основных средств (оргтехника)</t>
  </si>
  <si>
    <t xml:space="preserve">Перераспределение на более значимые (экономиия в связи с заключением муниципального контракта на услуги по проведению мероприятий в сфере обращения с животными без владельцев на территории ЗАТО Видяево) </t>
  </si>
  <si>
    <t>57</t>
  </si>
  <si>
    <t>66</t>
  </si>
  <si>
    <t>Уменьшение субсидии на обеспечение комплексной безопасности муниципальных образовательных организаций (уведомление по расчетам между бюджетами от 18.07.2023 № 721)</t>
  </si>
  <si>
    <t>Уменьшение софинансирования субсидии на обеспечение комплексной безопасности муниципальных образовательных организаций (уведомление по расчетам между бюджетами от 18.07.2023 № 721)</t>
  </si>
  <si>
    <t>Раздел 11 «Физическая культура и спорт»</t>
  </si>
  <si>
    <t>30</t>
  </si>
  <si>
    <t>46</t>
  </si>
  <si>
    <t>82</t>
  </si>
  <si>
    <t>59</t>
  </si>
  <si>
    <t>Увеличение на изготовление печатной продукции в рамках акции 2023 "Бодрый выходной"</t>
  </si>
  <si>
    <t>Увеличение на оплату ритуальных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</si>
</sst>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1.2022 св.роспись"/>
      <sheetName val="08.02.2022 св.роспись"/>
      <sheetName val="28.03.2022 совет"/>
      <sheetName val="18.05.2022 св.роспись"/>
      <sheetName val="21.06.2022 св.роспись"/>
      <sheetName val="19.09.2022 Совет"/>
      <sheetName val="05.10.2022 св.роспись"/>
      <sheetName val="07.11.2022 св.роспись"/>
      <sheetName val="27.02.2023 св. роспись"/>
      <sheetName val="10.05.2023 св. роспись"/>
      <sheetName val="Совет май"/>
      <sheetName val="01.06.2023 св.роспись"/>
      <sheetName val="05.12.2022 совет"/>
      <sheetName val="26.12.2022 Совет"/>
    </sheetNames>
    <sheetDataSet>
      <sheetData sheetId="0"/>
      <sheetData sheetId="1"/>
      <sheetData sheetId="2"/>
      <sheetData sheetId="3"/>
      <sheetData sheetId="4"/>
      <sheetData sheetId="5">
        <row r="69">
          <cell r="I69">
            <v>0</v>
          </cell>
        </row>
      </sheetData>
      <sheetData sheetId="6">
        <row r="12">
          <cell r="E12">
            <v>1310693</v>
          </cell>
        </row>
      </sheetData>
      <sheetData sheetId="7"/>
      <sheetData sheetId="8"/>
      <sheetData sheetId="9"/>
      <sheetData sheetId="10"/>
      <sheetData sheetId="11">
        <row r="32">
          <cell r="I32">
            <v>55186074.449999996</v>
          </cell>
        </row>
        <row r="33">
          <cell r="I33">
            <v>641776.61</v>
          </cell>
        </row>
        <row r="43">
          <cell r="I43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95"/>
  <sheetViews>
    <sheetView tabSelected="1" view="pageBreakPreview" topLeftCell="A7" zoomScale="70" zoomScaleNormal="100" zoomScaleSheetLayoutView="70" workbookViewId="0">
      <selection activeCell="J14" sqref="J14"/>
    </sheetView>
  </sheetViews>
  <sheetFormatPr defaultColWidth="8.85546875" defaultRowHeight="15" x14ac:dyDescent="0.25"/>
  <cols>
    <col min="2" max="2" width="16.28515625" customWidth="1"/>
    <col min="4" max="4" width="15.7109375" customWidth="1"/>
    <col min="5" max="5" width="10.85546875" customWidth="1"/>
    <col min="6" max="6" width="19.85546875" customWidth="1"/>
    <col min="7" max="7" width="19" customWidth="1"/>
    <col min="8" max="8" width="20.28515625" customWidth="1"/>
    <col min="9" max="9" width="22.140625" customWidth="1"/>
  </cols>
  <sheetData>
    <row r="1" spans="1:9" ht="18.75" x14ac:dyDescent="0.25">
      <c r="A1" s="42" t="s">
        <v>59</v>
      </c>
      <c r="B1" s="42"/>
      <c r="C1" s="42"/>
      <c r="D1" s="42"/>
      <c r="E1" s="42"/>
      <c r="F1" s="42"/>
      <c r="G1" s="42"/>
      <c r="H1" s="42"/>
      <c r="I1" s="42"/>
    </row>
    <row r="2" spans="1:9" ht="18.75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ht="18.75" x14ac:dyDescent="0.25">
      <c r="A3" s="44" t="s">
        <v>65</v>
      </c>
      <c r="B3" s="44"/>
      <c r="C3" s="44"/>
      <c r="D3" s="44"/>
      <c r="E3" s="44"/>
      <c r="F3" s="44"/>
      <c r="G3" s="44"/>
      <c r="H3" s="44"/>
      <c r="I3" s="44"/>
    </row>
    <row r="4" spans="1:9" ht="18.75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9" ht="18.75" x14ac:dyDescent="0.25">
      <c r="A5" s="57" t="s">
        <v>58</v>
      </c>
      <c r="B5" s="57"/>
      <c r="C5" s="57"/>
      <c r="D5" s="57"/>
      <c r="E5" s="57"/>
      <c r="F5" s="57"/>
      <c r="G5" s="57"/>
      <c r="H5" s="57"/>
      <c r="I5" s="57"/>
    </row>
    <row r="6" spans="1:9" ht="18.75" x14ac:dyDescent="0.25">
      <c r="A6" s="38"/>
    </row>
    <row r="7" spans="1:9" ht="18.75" x14ac:dyDescent="0.25">
      <c r="A7" s="42" t="s">
        <v>57</v>
      </c>
      <c r="B7" s="42"/>
      <c r="C7" s="42"/>
      <c r="D7" s="42"/>
      <c r="E7" s="42"/>
      <c r="F7" s="42"/>
      <c r="G7" s="42"/>
      <c r="H7" s="42"/>
      <c r="I7" s="42"/>
    </row>
    <row r="8" spans="1:9" ht="13.5" customHeight="1" x14ac:dyDescent="0.25">
      <c r="A8" s="38"/>
    </row>
    <row r="9" spans="1:9" ht="29.45" customHeight="1" x14ac:dyDescent="0.25">
      <c r="A9" s="58" t="s">
        <v>56</v>
      </c>
      <c r="B9" s="58"/>
      <c r="C9" s="58"/>
      <c r="D9" s="58"/>
      <c r="E9" s="50">
        <v>657912636</v>
      </c>
      <c r="F9" s="50"/>
      <c r="G9" s="21" t="s">
        <v>3</v>
      </c>
      <c r="H9" s="37" t="s">
        <v>55</v>
      </c>
      <c r="I9" s="36" t="s">
        <v>52</v>
      </c>
    </row>
    <row r="10" spans="1:9" ht="24" customHeight="1" x14ac:dyDescent="0.25">
      <c r="A10" s="58" t="s">
        <v>54</v>
      </c>
      <c r="B10" s="58"/>
      <c r="C10" s="58"/>
      <c r="D10" s="58"/>
      <c r="E10" s="50">
        <v>684032961</v>
      </c>
      <c r="F10" s="50"/>
      <c r="G10" s="21" t="s">
        <v>3</v>
      </c>
      <c r="H10" s="37" t="s">
        <v>53</v>
      </c>
      <c r="I10" s="36" t="s">
        <v>52</v>
      </c>
    </row>
    <row r="11" spans="1:9" ht="43.5" customHeight="1" x14ac:dyDescent="0.25">
      <c r="A11" s="49" t="s">
        <v>51</v>
      </c>
      <c r="B11" s="49"/>
      <c r="C11" s="49"/>
      <c r="D11" s="49"/>
      <c r="E11" s="50">
        <v>25619625</v>
      </c>
      <c r="F11" s="50"/>
      <c r="G11" s="21" t="s">
        <v>3</v>
      </c>
      <c r="H11" s="37" t="s">
        <v>67</v>
      </c>
      <c r="I11" s="36" t="s">
        <v>2</v>
      </c>
    </row>
    <row r="12" spans="1:9" ht="22.15" customHeight="1" x14ac:dyDescent="0.25">
      <c r="A12" s="144" t="s">
        <v>50</v>
      </c>
      <c r="B12" s="144"/>
      <c r="C12" s="144"/>
      <c r="D12" s="145">
        <f>E12+E15+E16+E14</f>
        <v>16842711.030000001</v>
      </c>
      <c r="E12" s="51">
        <v>2969142.9</v>
      </c>
      <c r="F12" s="52"/>
      <c r="G12" s="55" t="s">
        <v>3</v>
      </c>
      <c r="H12" s="59" t="s">
        <v>49</v>
      </c>
      <c r="I12" s="60"/>
    </row>
    <row r="13" spans="1:9" ht="27" customHeight="1" x14ac:dyDescent="0.25">
      <c r="A13" s="144"/>
      <c r="B13" s="144"/>
      <c r="C13" s="144"/>
      <c r="D13" s="145"/>
      <c r="E13" s="53"/>
      <c r="F13" s="54"/>
      <c r="G13" s="56"/>
      <c r="H13" s="61"/>
      <c r="I13" s="62"/>
    </row>
    <row r="14" spans="1:9" ht="97.5" customHeight="1" x14ac:dyDescent="0.25">
      <c r="A14" s="144"/>
      <c r="B14" s="144"/>
      <c r="C14" s="144"/>
      <c r="D14" s="145"/>
      <c r="E14" s="48">
        <v>-15244.02</v>
      </c>
      <c r="F14" s="48"/>
      <c r="G14" s="35" t="s">
        <v>3</v>
      </c>
      <c r="H14" s="47" t="s">
        <v>48</v>
      </c>
      <c r="I14" s="47"/>
    </row>
    <row r="15" spans="1:9" ht="102" customHeight="1" x14ac:dyDescent="0.25">
      <c r="A15" s="144"/>
      <c r="B15" s="144"/>
      <c r="C15" s="144"/>
      <c r="D15" s="145"/>
      <c r="E15" s="48">
        <v>4708200</v>
      </c>
      <c r="F15" s="48"/>
      <c r="G15" s="35" t="s">
        <v>3</v>
      </c>
      <c r="H15" s="47" t="s">
        <v>47</v>
      </c>
      <c r="I15" s="47"/>
    </row>
    <row r="16" spans="1:9" ht="133.5" customHeight="1" x14ac:dyDescent="0.25">
      <c r="A16" s="144"/>
      <c r="B16" s="144"/>
      <c r="C16" s="144"/>
      <c r="D16" s="145"/>
      <c r="E16" s="48">
        <v>9180612.1500000004</v>
      </c>
      <c r="F16" s="48"/>
      <c r="G16" s="35" t="s">
        <v>3</v>
      </c>
      <c r="H16" s="47" t="s">
        <v>46</v>
      </c>
      <c r="I16" s="47"/>
    </row>
    <row r="17" spans="1:9" ht="114" hidden="1" customHeight="1" x14ac:dyDescent="0.25">
      <c r="A17" s="146"/>
      <c r="B17" s="146"/>
      <c r="C17" s="146"/>
      <c r="D17" s="145"/>
      <c r="E17" s="45"/>
      <c r="F17" s="46"/>
      <c r="G17" s="35" t="s">
        <v>3</v>
      </c>
      <c r="H17" s="47"/>
      <c r="I17" s="47"/>
    </row>
    <row r="18" spans="1:9" ht="89.25" hidden="1" customHeight="1" x14ac:dyDescent="0.25">
      <c r="A18" s="146"/>
      <c r="B18" s="146"/>
      <c r="C18" s="146"/>
      <c r="D18" s="145"/>
      <c r="E18" s="45"/>
      <c r="F18" s="46"/>
      <c r="G18" s="35" t="s">
        <v>3</v>
      </c>
      <c r="H18" s="47"/>
      <c r="I18" s="47"/>
    </row>
    <row r="19" spans="1:9" ht="139.5" hidden="1" customHeight="1" x14ac:dyDescent="0.25">
      <c r="A19" s="146"/>
      <c r="B19" s="146"/>
      <c r="C19" s="146"/>
      <c r="D19" s="145"/>
      <c r="E19" s="45"/>
      <c r="F19" s="46"/>
      <c r="G19" s="35" t="s">
        <v>3</v>
      </c>
      <c r="H19" s="47"/>
      <c r="I19" s="47"/>
    </row>
    <row r="20" spans="1:9" ht="107.25" hidden="1" customHeight="1" x14ac:dyDescent="0.25">
      <c r="A20" s="146"/>
      <c r="B20" s="146"/>
      <c r="C20" s="146"/>
      <c r="D20" s="145"/>
      <c r="E20" s="45"/>
      <c r="F20" s="46"/>
      <c r="G20" s="35" t="s">
        <v>3</v>
      </c>
      <c r="H20" s="47"/>
      <c r="I20" s="47"/>
    </row>
    <row r="21" spans="1:9" ht="65.25" hidden="1" customHeight="1" x14ac:dyDescent="0.25">
      <c r="A21" s="146"/>
      <c r="B21" s="146"/>
      <c r="C21" s="146"/>
      <c r="D21" s="145"/>
      <c r="E21" s="45"/>
      <c r="F21" s="46"/>
      <c r="G21" s="35" t="s">
        <v>3</v>
      </c>
      <c r="H21" s="47"/>
      <c r="I21" s="47"/>
    </row>
    <row r="22" spans="1:9" ht="142.5" customHeight="1" x14ac:dyDescent="0.25">
      <c r="A22" s="146"/>
      <c r="B22" s="146"/>
      <c r="C22" s="146"/>
      <c r="D22" s="145"/>
      <c r="E22" s="45">
        <v>2277614</v>
      </c>
      <c r="F22" s="46"/>
      <c r="G22" s="35" t="s">
        <v>3</v>
      </c>
      <c r="H22" s="47" t="s">
        <v>61</v>
      </c>
      <c r="I22" s="47"/>
    </row>
    <row r="23" spans="1:9" ht="148.5" customHeight="1" x14ac:dyDescent="0.25">
      <c r="A23" s="146"/>
      <c r="B23" s="146"/>
      <c r="C23" s="146"/>
      <c r="D23" s="145"/>
      <c r="E23" s="48">
        <v>7000000</v>
      </c>
      <c r="F23" s="48"/>
      <c r="G23" s="35" t="s">
        <v>3</v>
      </c>
      <c r="H23" s="47" t="s">
        <v>60</v>
      </c>
      <c r="I23" s="47"/>
    </row>
    <row r="24" spans="1:9" ht="118.5" customHeight="1" x14ac:dyDescent="0.25">
      <c r="A24" s="146"/>
      <c r="B24" s="146"/>
      <c r="C24" s="146"/>
      <c r="D24" s="147"/>
      <c r="E24" s="48">
        <v>-500699.25</v>
      </c>
      <c r="F24" s="48"/>
      <c r="G24" s="35" t="s">
        <v>3</v>
      </c>
      <c r="H24" s="47" t="s">
        <v>66</v>
      </c>
      <c r="I24" s="47"/>
    </row>
    <row r="25" spans="1:9" s="18" customFormat="1" ht="9.75" customHeight="1" x14ac:dyDescent="0.25">
      <c r="A25" s="25"/>
      <c r="B25"/>
      <c r="C25"/>
      <c r="D25"/>
      <c r="E25"/>
      <c r="F25"/>
      <c r="G25"/>
      <c r="H25"/>
      <c r="I25"/>
    </row>
    <row r="26" spans="1:9" s="18" customFormat="1" ht="9.75" customHeight="1" x14ac:dyDescent="0.25">
      <c r="A26" s="25"/>
      <c r="B26"/>
      <c r="C26"/>
      <c r="D26"/>
      <c r="E26"/>
      <c r="F26"/>
      <c r="G26"/>
      <c r="H26"/>
      <c r="I26"/>
    </row>
    <row r="27" spans="1:9" s="18" customFormat="1" ht="9.75" customHeight="1" x14ac:dyDescent="0.25">
      <c r="A27" s="25"/>
      <c r="B27"/>
      <c r="C27"/>
      <c r="D27"/>
      <c r="E27"/>
      <c r="F27"/>
      <c r="G27"/>
      <c r="H27"/>
      <c r="I27"/>
    </row>
    <row r="28" spans="1:9" s="18" customFormat="1" ht="28.9" customHeight="1" x14ac:dyDescent="0.25">
      <c r="A28" s="42" t="s">
        <v>45</v>
      </c>
      <c r="B28" s="42"/>
      <c r="C28" s="42"/>
      <c r="D28" s="42"/>
      <c r="E28" s="42"/>
      <c r="F28" s="42"/>
      <c r="G28" s="42"/>
      <c r="H28" s="42"/>
      <c r="I28" s="42"/>
    </row>
    <row r="29" spans="1:9" s="18" customFormat="1" ht="94.9" customHeight="1" x14ac:dyDescent="0.25">
      <c r="A29" s="64" t="s">
        <v>68</v>
      </c>
      <c r="B29" s="64"/>
      <c r="C29" s="64"/>
      <c r="D29" s="64"/>
      <c r="E29" s="64"/>
      <c r="F29" s="64"/>
      <c r="G29" s="64"/>
      <c r="H29" s="64"/>
      <c r="I29" s="64"/>
    </row>
    <row r="30" spans="1:9" s="18" customFormat="1" ht="39.75" customHeight="1" x14ac:dyDescent="0.25">
      <c r="A30" s="65" t="s">
        <v>44</v>
      </c>
      <c r="B30" s="65"/>
      <c r="C30" s="65"/>
      <c r="D30" s="65"/>
      <c r="E30" s="65"/>
      <c r="F30" s="65"/>
      <c r="G30" s="65"/>
      <c r="H30" s="65"/>
      <c r="I30" s="65"/>
    </row>
    <row r="31" spans="1:9" s="18" customFormat="1" ht="40.5" customHeight="1" x14ac:dyDescent="0.25">
      <c r="A31" s="4"/>
      <c r="B31" s="4"/>
      <c r="C31" s="4"/>
      <c r="D31" s="4"/>
      <c r="E31" s="4"/>
      <c r="F31" s="34" t="s">
        <v>9</v>
      </c>
      <c r="G31" s="4"/>
      <c r="H31" s="4"/>
      <c r="I31" s="4"/>
    </row>
    <row r="32" spans="1:9" s="18" customFormat="1" ht="18" customHeight="1" x14ac:dyDescent="0.25">
      <c r="A32" s="4"/>
      <c r="B32" s="4"/>
      <c r="C32" s="4"/>
      <c r="D32" s="4"/>
      <c r="E32" s="4"/>
      <c r="F32"/>
      <c r="G32" s="4"/>
      <c r="H32" s="4"/>
      <c r="I32" s="4"/>
    </row>
    <row r="33" spans="1:9" s="18" customFormat="1" ht="48" customHeight="1" x14ac:dyDescent="0.25">
      <c r="A33" s="66" t="s">
        <v>43</v>
      </c>
      <c r="B33" s="66"/>
      <c r="C33" s="66"/>
      <c r="D33" s="66"/>
      <c r="E33" s="32" t="s">
        <v>42</v>
      </c>
      <c r="F33" s="33" t="s">
        <v>41</v>
      </c>
      <c r="G33" s="33" t="s">
        <v>69</v>
      </c>
      <c r="H33" s="32" t="s">
        <v>40</v>
      </c>
      <c r="I33" s="32" t="s">
        <v>39</v>
      </c>
    </row>
    <row r="34" spans="1:9" s="18" customFormat="1" ht="18.75" customHeight="1" x14ac:dyDescent="0.25">
      <c r="A34" s="63" t="s">
        <v>38</v>
      </c>
      <c r="B34" s="63"/>
      <c r="C34" s="63"/>
      <c r="D34" s="63"/>
      <c r="E34" s="31" t="s">
        <v>37</v>
      </c>
      <c r="F34" s="30">
        <v>79157025.019999996</v>
      </c>
      <c r="G34" s="30">
        <v>79099818.870000005</v>
      </c>
      <c r="H34" s="29">
        <f>-70550+70550</f>
        <v>0</v>
      </c>
      <c r="I34" s="29">
        <f t="shared" ref="I34:I45" si="0">H34+G34</f>
        <v>79099818.870000005</v>
      </c>
    </row>
    <row r="35" spans="1:9" s="18" customFormat="1" ht="18.75" customHeight="1" x14ac:dyDescent="0.25">
      <c r="A35" s="63" t="s">
        <v>36</v>
      </c>
      <c r="B35" s="63"/>
      <c r="C35" s="63"/>
      <c r="D35" s="63"/>
      <c r="E35" s="31" t="s">
        <v>35</v>
      </c>
      <c r="F35" s="30">
        <v>641776.61</v>
      </c>
      <c r="G35" s="30">
        <f>'[1]01.06.2023 св.роспись'!I33</f>
        <v>641776.61</v>
      </c>
      <c r="H35" s="29">
        <v>0</v>
      </c>
      <c r="I35" s="29">
        <f t="shared" si="0"/>
        <v>641776.61</v>
      </c>
    </row>
    <row r="36" spans="1:9" s="18" customFormat="1" ht="59.45" customHeight="1" x14ac:dyDescent="0.25">
      <c r="A36" s="63" t="s">
        <v>34</v>
      </c>
      <c r="B36" s="63"/>
      <c r="C36" s="63"/>
      <c r="D36" s="63"/>
      <c r="E36" s="31" t="s">
        <v>33</v>
      </c>
      <c r="F36" s="30">
        <v>21667933.73</v>
      </c>
      <c r="G36" s="30">
        <v>20794538.449999999</v>
      </c>
      <c r="H36" s="29">
        <v>0</v>
      </c>
      <c r="I36" s="29">
        <f t="shared" si="0"/>
        <v>20794538.449999999</v>
      </c>
    </row>
    <row r="37" spans="1:9" s="18" customFormat="1" ht="15" customHeight="1" x14ac:dyDescent="0.25">
      <c r="A37" s="63" t="s">
        <v>32</v>
      </c>
      <c r="B37" s="63"/>
      <c r="C37" s="63"/>
      <c r="D37" s="63"/>
      <c r="E37" s="31" t="s">
        <v>31</v>
      </c>
      <c r="F37" s="30">
        <v>28640476.989999998</v>
      </c>
      <c r="G37" s="30">
        <v>37927610.270000003</v>
      </c>
      <c r="H37" s="29">
        <v>0</v>
      </c>
      <c r="I37" s="29">
        <f t="shared" si="0"/>
        <v>37927610.270000003</v>
      </c>
    </row>
    <row r="38" spans="1:9" s="18" customFormat="1" ht="22.15" customHeight="1" x14ac:dyDescent="0.25">
      <c r="A38" s="63" t="s">
        <v>30</v>
      </c>
      <c r="B38" s="63"/>
      <c r="C38" s="63"/>
      <c r="D38" s="63"/>
      <c r="E38" s="31" t="s">
        <v>29</v>
      </c>
      <c r="F38" s="30">
        <v>87464644.540000007</v>
      </c>
      <c r="G38" s="30">
        <v>134342337.09</v>
      </c>
      <c r="H38" s="29">
        <f>-251070+100000+156127.57</f>
        <v>5057.570000000007</v>
      </c>
      <c r="I38" s="29">
        <f t="shared" si="0"/>
        <v>134347394.66</v>
      </c>
    </row>
    <row r="39" spans="1:9" ht="18.600000000000001" customHeight="1" x14ac:dyDescent="0.25">
      <c r="A39" s="63" t="s">
        <v>28</v>
      </c>
      <c r="B39" s="63"/>
      <c r="C39" s="63"/>
      <c r="D39" s="63"/>
      <c r="E39" s="31" t="s">
        <v>27</v>
      </c>
      <c r="F39" s="30">
        <v>127775</v>
      </c>
      <c r="G39" s="30">
        <v>3044678</v>
      </c>
      <c r="H39" s="29">
        <v>0</v>
      </c>
      <c r="I39" s="29">
        <f t="shared" si="0"/>
        <v>3044678</v>
      </c>
    </row>
    <row r="40" spans="1:9" ht="43.15" customHeight="1" x14ac:dyDescent="0.25">
      <c r="A40" s="63" t="s">
        <v>26</v>
      </c>
      <c r="B40" s="63"/>
      <c r="C40" s="63"/>
      <c r="D40" s="63"/>
      <c r="E40" s="31" t="s">
        <v>25</v>
      </c>
      <c r="F40" s="30">
        <v>335654678.74000001</v>
      </c>
      <c r="G40" s="30">
        <v>337698495.41000003</v>
      </c>
      <c r="H40" s="29">
        <f>-500699.25-5057.57</f>
        <v>-505756.82</v>
      </c>
      <c r="I40" s="29">
        <f t="shared" si="0"/>
        <v>337192738.59000003</v>
      </c>
    </row>
    <row r="41" spans="1:9" ht="21" customHeight="1" x14ac:dyDescent="0.25">
      <c r="A41" s="63" t="s">
        <v>24</v>
      </c>
      <c r="B41" s="63"/>
      <c r="C41" s="63"/>
      <c r="D41" s="63"/>
      <c r="E41" s="31" t="s">
        <v>23</v>
      </c>
      <c r="F41" s="30">
        <v>16021796.289999999</v>
      </c>
      <c r="G41" s="30">
        <v>16426023.58</v>
      </c>
      <c r="H41" s="29">
        <v>0</v>
      </c>
      <c r="I41" s="29">
        <f t="shared" si="0"/>
        <v>16426023.58</v>
      </c>
    </row>
    <row r="42" spans="1:9" ht="18.75" customHeight="1" x14ac:dyDescent="0.25">
      <c r="A42" s="63" t="s">
        <v>22</v>
      </c>
      <c r="B42" s="63"/>
      <c r="C42" s="63"/>
      <c r="D42" s="63"/>
      <c r="E42" s="31" t="s">
        <v>21</v>
      </c>
      <c r="F42" s="30">
        <v>24055802.300000001</v>
      </c>
      <c r="G42" s="30">
        <v>24055802.300000001</v>
      </c>
      <c r="H42" s="29">
        <v>0</v>
      </c>
      <c r="I42" s="29">
        <f t="shared" si="0"/>
        <v>24055802.300000001</v>
      </c>
    </row>
    <row r="43" spans="1:9" ht="23.45" customHeight="1" x14ac:dyDescent="0.25">
      <c r="A43" s="63" t="s">
        <v>20</v>
      </c>
      <c r="B43" s="63"/>
      <c r="C43" s="63"/>
      <c r="D43" s="63"/>
      <c r="E43" s="31" t="s">
        <v>19</v>
      </c>
      <c r="F43" s="30">
        <v>30349576.190000001</v>
      </c>
      <c r="G43" s="30">
        <v>24291184.460000001</v>
      </c>
      <c r="H43" s="29">
        <f>-76500+76500</f>
        <v>0</v>
      </c>
      <c r="I43" s="29">
        <f t="shared" si="0"/>
        <v>24291184.460000001</v>
      </c>
    </row>
    <row r="44" spans="1:9" ht="44.45" customHeight="1" x14ac:dyDescent="0.25">
      <c r="A44" s="63" t="s">
        <v>18</v>
      </c>
      <c r="B44" s="63"/>
      <c r="C44" s="63"/>
      <c r="D44" s="63"/>
      <c r="E44" s="31" t="s">
        <v>17</v>
      </c>
      <c r="F44" s="30">
        <v>5712974.21</v>
      </c>
      <c r="G44" s="30">
        <v>5710696.1600000001</v>
      </c>
      <c r="H44" s="29">
        <v>0</v>
      </c>
      <c r="I44" s="29">
        <f t="shared" si="0"/>
        <v>5710696.1600000001</v>
      </c>
    </row>
    <row r="45" spans="1:9" ht="34.15" customHeight="1" x14ac:dyDescent="0.25">
      <c r="A45" s="63" t="s">
        <v>16</v>
      </c>
      <c r="B45" s="63"/>
      <c r="C45" s="63"/>
      <c r="D45" s="63"/>
      <c r="E45" s="31" t="s">
        <v>15</v>
      </c>
      <c r="F45" s="30">
        <f>'[1]19.09.2022 Совет'!I69</f>
        <v>0</v>
      </c>
      <c r="G45" s="30">
        <f>'[1]01.06.2023 св.роспись'!I43</f>
        <v>0</v>
      </c>
      <c r="H45" s="29">
        <v>0</v>
      </c>
      <c r="I45" s="29">
        <f t="shared" si="0"/>
        <v>0</v>
      </c>
    </row>
    <row r="46" spans="1:9" ht="18.75" customHeight="1" x14ac:dyDescent="0.25">
      <c r="A46" s="67" t="s">
        <v>14</v>
      </c>
      <c r="B46" s="67"/>
      <c r="C46" s="67"/>
      <c r="D46" s="67"/>
      <c r="E46" s="67"/>
      <c r="F46" s="28">
        <f>F44+F43+F42+F41+F40+F39+F38+F37+F36+F35+F34+F45</f>
        <v>629494459.62</v>
      </c>
      <c r="G46" s="28">
        <f>G44+G43+G42+G41+G40+G39+G38+G37+G36+G35+G34+G45</f>
        <v>684032961.20000005</v>
      </c>
      <c r="H46" s="28">
        <f>H44+H43+H42+H41+H40+H39+H38+H37+H36+H35+H34+H45</f>
        <v>-500699.25</v>
      </c>
      <c r="I46" s="28">
        <f>I44+I43+I42+I41+I40+I39+I38+I37+I36+I35+I34+I45</f>
        <v>683532261.95000005</v>
      </c>
    </row>
    <row r="47" spans="1:9" ht="21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21.6" customHeight="1" x14ac:dyDescent="0.25">
      <c r="A48" s="114" t="s">
        <v>70</v>
      </c>
      <c r="B48" s="114"/>
      <c r="C48" s="114"/>
      <c r="D48" s="114"/>
      <c r="E48" s="114"/>
      <c r="F48" s="114"/>
      <c r="G48" s="114"/>
      <c r="H48" s="114"/>
      <c r="I48" s="114"/>
    </row>
    <row r="49" spans="1:9" ht="11.45" customHeight="1" x14ac:dyDescent="0.25">
      <c r="A49" s="27"/>
      <c r="B49" s="18"/>
      <c r="C49" s="18"/>
      <c r="D49" s="18"/>
      <c r="E49" s="18"/>
      <c r="F49" s="18"/>
      <c r="G49" s="18"/>
      <c r="H49" s="18"/>
      <c r="I49" s="18"/>
    </row>
    <row r="50" spans="1:9" ht="16.899999999999999" customHeight="1" x14ac:dyDescent="0.25">
      <c r="A50" s="44" t="s">
        <v>71</v>
      </c>
      <c r="B50" s="44"/>
      <c r="C50" s="44"/>
      <c r="D50" s="44"/>
      <c r="E50" s="44"/>
      <c r="F50" s="44"/>
      <c r="G50" s="44"/>
      <c r="H50" s="44"/>
      <c r="I50" s="44"/>
    </row>
    <row r="51" spans="1:9" ht="22.15" customHeight="1" x14ac:dyDescent="0.25">
      <c r="A51" s="115" t="s">
        <v>9</v>
      </c>
      <c r="B51" s="115"/>
      <c r="C51" s="115"/>
      <c r="D51" s="115"/>
      <c r="E51" s="115"/>
      <c r="F51" s="115"/>
      <c r="G51" s="115"/>
      <c r="H51" s="115"/>
      <c r="I51" s="115"/>
    </row>
    <row r="52" spans="1:9" ht="45.6" customHeight="1" x14ac:dyDescent="0.25">
      <c r="A52" s="116" t="s">
        <v>8</v>
      </c>
      <c r="B52" s="117"/>
      <c r="C52" s="116" t="s">
        <v>7</v>
      </c>
      <c r="D52" s="118"/>
      <c r="E52" s="118"/>
      <c r="F52" s="118"/>
      <c r="G52" s="118"/>
      <c r="H52" s="118"/>
      <c r="I52" s="117"/>
    </row>
    <row r="53" spans="1:9" ht="24.6" customHeight="1" x14ac:dyDescent="0.25">
      <c r="A53" s="119" t="s">
        <v>6</v>
      </c>
      <c r="B53" s="120"/>
      <c r="C53" s="87" t="s">
        <v>62</v>
      </c>
      <c r="D53" s="88"/>
      <c r="E53" s="89"/>
      <c r="F53" s="90" t="s">
        <v>3</v>
      </c>
      <c r="G53" s="91"/>
      <c r="H53" s="121" t="s">
        <v>62</v>
      </c>
      <c r="I53" s="122" t="s">
        <v>2</v>
      </c>
    </row>
    <row r="54" spans="1:9" ht="20.45" customHeight="1" x14ac:dyDescent="0.25">
      <c r="A54" s="119" t="s">
        <v>5</v>
      </c>
      <c r="B54" s="120"/>
      <c r="C54" s="87" t="s">
        <v>72</v>
      </c>
      <c r="D54" s="88"/>
      <c r="E54" s="89"/>
      <c r="F54" s="90" t="s">
        <v>3</v>
      </c>
      <c r="G54" s="91"/>
      <c r="H54" s="9" t="s">
        <v>72</v>
      </c>
      <c r="I54" s="123" t="s">
        <v>2</v>
      </c>
    </row>
    <row r="55" spans="1:9" ht="18" customHeight="1" x14ac:dyDescent="0.25">
      <c r="A55" s="124" t="s">
        <v>4</v>
      </c>
      <c r="B55" s="125"/>
      <c r="C55" s="126">
        <v>79099818</v>
      </c>
      <c r="D55" s="127"/>
      <c r="E55" s="128"/>
      <c r="F55" s="129" t="s">
        <v>3</v>
      </c>
      <c r="G55" s="130"/>
      <c r="H55" s="131" t="s">
        <v>73</v>
      </c>
      <c r="I55" s="132" t="s">
        <v>2</v>
      </c>
    </row>
    <row r="56" spans="1:9" ht="57" customHeight="1" x14ac:dyDescent="0.25">
      <c r="A56" s="136" t="s">
        <v>1</v>
      </c>
      <c r="B56" s="137"/>
      <c r="C56" s="99">
        <v>-70550</v>
      </c>
      <c r="D56" s="100"/>
      <c r="E56" s="101"/>
      <c r="F56" s="133" t="s">
        <v>74</v>
      </c>
      <c r="G56" s="134"/>
      <c r="H56" s="134"/>
      <c r="I56" s="135"/>
    </row>
    <row r="57" spans="1:9" ht="54.75" customHeight="1" x14ac:dyDescent="0.25">
      <c r="A57" s="68"/>
      <c r="B57" s="69"/>
      <c r="C57" s="99">
        <v>70550</v>
      </c>
      <c r="D57" s="100"/>
      <c r="E57" s="101"/>
      <c r="F57" s="133" t="s">
        <v>75</v>
      </c>
      <c r="G57" s="134"/>
      <c r="H57" s="134"/>
      <c r="I57" s="135"/>
    </row>
    <row r="58" spans="1:9" ht="18.75" x14ac:dyDescent="0.25">
      <c r="A58" s="26"/>
      <c r="B58" s="26"/>
      <c r="C58" s="2"/>
      <c r="D58" s="2"/>
      <c r="E58" s="2"/>
      <c r="F58" s="1"/>
      <c r="G58" s="1"/>
      <c r="H58" s="1"/>
      <c r="I58" s="1"/>
    </row>
    <row r="59" spans="1:9" ht="18.75" x14ac:dyDescent="0.25">
      <c r="A59" s="42" t="s">
        <v>13</v>
      </c>
      <c r="B59" s="42"/>
      <c r="C59" s="42"/>
      <c r="D59" s="42"/>
      <c r="E59" s="42"/>
      <c r="F59" s="42"/>
      <c r="G59" s="42"/>
      <c r="H59" s="42"/>
      <c r="I59" s="42"/>
    </row>
    <row r="60" spans="1:9" ht="18.75" x14ac:dyDescent="0.25">
      <c r="A60" s="43" t="s">
        <v>12</v>
      </c>
      <c r="B60" s="43"/>
      <c r="C60" s="43"/>
      <c r="D60" s="43"/>
      <c r="E60" s="43"/>
      <c r="F60" s="43"/>
      <c r="G60" s="43"/>
      <c r="H60" s="43"/>
      <c r="I60" s="43"/>
    </row>
    <row r="61" spans="1:9" ht="18.75" x14ac:dyDescent="0.3">
      <c r="A61" s="86" t="s">
        <v>9</v>
      </c>
      <c r="B61" s="86"/>
      <c r="C61" s="86"/>
      <c r="D61" s="86"/>
      <c r="E61" s="86"/>
      <c r="F61" s="86"/>
      <c r="G61" s="86"/>
      <c r="H61" s="86"/>
      <c r="I61" s="86"/>
    </row>
    <row r="62" spans="1:9" ht="18.75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8.75" x14ac:dyDescent="0.25">
      <c r="A63" s="74" t="s">
        <v>8</v>
      </c>
      <c r="B63" s="75"/>
      <c r="C63" s="74" t="s">
        <v>7</v>
      </c>
      <c r="D63" s="76"/>
      <c r="E63" s="76"/>
      <c r="F63" s="76"/>
      <c r="G63" s="76"/>
      <c r="H63" s="76"/>
      <c r="I63" s="75"/>
    </row>
    <row r="64" spans="1:9" ht="18.75" x14ac:dyDescent="0.25">
      <c r="A64" s="77" t="s">
        <v>6</v>
      </c>
      <c r="B64" s="78"/>
      <c r="C64" s="79">
        <v>5057</v>
      </c>
      <c r="D64" s="80"/>
      <c r="E64" s="81"/>
      <c r="F64" s="82" t="s">
        <v>3</v>
      </c>
      <c r="G64" s="83"/>
      <c r="H64" s="11" t="s">
        <v>77</v>
      </c>
      <c r="I64" s="10" t="s">
        <v>2</v>
      </c>
    </row>
    <row r="65" spans="1:9" ht="18.75" x14ac:dyDescent="0.25">
      <c r="A65" s="77" t="s">
        <v>5</v>
      </c>
      <c r="B65" s="78"/>
      <c r="C65" s="87" t="s">
        <v>62</v>
      </c>
      <c r="D65" s="88"/>
      <c r="E65" s="89"/>
      <c r="F65" s="90" t="s">
        <v>3</v>
      </c>
      <c r="G65" s="91"/>
      <c r="H65" s="9" t="s">
        <v>62</v>
      </c>
      <c r="I65" s="8" t="s">
        <v>2</v>
      </c>
    </row>
    <row r="66" spans="1:9" ht="18.75" x14ac:dyDescent="0.25">
      <c r="A66" s="92" t="s">
        <v>4</v>
      </c>
      <c r="B66" s="93"/>
      <c r="C66" s="94">
        <v>134347394</v>
      </c>
      <c r="D66" s="95"/>
      <c r="E66" s="96"/>
      <c r="F66" s="97" t="s">
        <v>3</v>
      </c>
      <c r="G66" s="98"/>
      <c r="H66" s="16" t="s">
        <v>78</v>
      </c>
      <c r="I66" s="7" t="s">
        <v>2</v>
      </c>
    </row>
    <row r="67" spans="1:9" ht="84" customHeight="1" x14ac:dyDescent="0.25">
      <c r="A67" s="142" t="s">
        <v>1</v>
      </c>
      <c r="B67" s="142"/>
      <c r="C67" s="99">
        <v>-251070</v>
      </c>
      <c r="D67" s="100"/>
      <c r="E67" s="101"/>
      <c r="F67" s="133" t="s">
        <v>76</v>
      </c>
      <c r="G67" s="134"/>
      <c r="H67" s="134"/>
      <c r="I67" s="135"/>
    </row>
    <row r="68" spans="1:9" ht="45.75" customHeight="1" x14ac:dyDescent="0.25">
      <c r="A68" s="143"/>
      <c r="B68" s="143"/>
      <c r="C68" s="99">
        <v>100000</v>
      </c>
      <c r="D68" s="100"/>
      <c r="E68" s="101"/>
      <c r="F68" s="133" t="s">
        <v>87</v>
      </c>
      <c r="G68" s="134"/>
      <c r="H68" s="134"/>
      <c r="I68" s="135"/>
    </row>
    <row r="69" spans="1:9" ht="45.75" customHeight="1" x14ac:dyDescent="0.25">
      <c r="A69" s="143"/>
      <c r="B69" s="143"/>
      <c r="C69" s="99">
        <v>156127.57</v>
      </c>
      <c r="D69" s="100"/>
      <c r="E69" s="101"/>
      <c r="F69" s="133" t="s">
        <v>0</v>
      </c>
      <c r="G69" s="134"/>
      <c r="H69" s="134"/>
      <c r="I69" s="135"/>
    </row>
    <row r="70" spans="1:9" ht="18.75" x14ac:dyDescent="0.3">
      <c r="A70" s="15"/>
      <c r="B70" s="15"/>
      <c r="C70" s="14"/>
      <c r="D70" s="14"/>
      <c r="E70" s="14"/>
      <c r="F70" s="13"/>
      <c r="G70" s="13"/>
      <c r="H70" s="13"/>
      <c r="I70" s="13"/>
    </row>
    <row r="71" spans="1:9" ht="18.75" x14ac:dyDescent="0.25">
      <c r="A71" s="42" t="s">
        <v>10</v>
      </c>
      <c r="B71" s="42"/>
      <c r="C71" s="42"/>
      <c r="D71" s="42"/>
      <c r="E71" s="42"/>
      <c r="F71" s="42"/>
      <c r="G71" s="42"/>
      <c r="H71" s="42"/>
      <c r="I71" s="42"/>
    </row>
    <row r="72" spans="1:9" ht="18.75" x14ac:dyDescent="0.25">
      <c r="A72" s="3"/>
      <c r="B72" s="24"/>
      <c r="C72" s="24"/>
      <c r="D72" s="24"/>
      <c r="E72" s="24"/>
      <c r="F72" s="24"/>
      <c r="G72" s="24"/>
      <c r="H72" s="24"/>
      <c r="I72" s="24"/>
    </row>
    <row r="73" spans="1:9" ht="18.75" x14ac:dyDescent="0.25">
      <c r="A73" s="107" t="s">
        <v>9</v>
      </c>
      <c r="B73" s="107"/>
      <c r="C73" s="107"/>
      <c r="D73" s="17"/>
      <c r="E73" s="17"/>
      <c r="F73" s="17"/>
      <c r="G73" s="17"/>
      <c r="H73" s="17"/>
      <c r="I73" s="17"/>
    </row>
    <row r="74" spans="1:9" ht="18.75" x14ac:dyDescent="0.2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8.75" x14ac:dyDescent="0.25">
      <c r="A75" s="108" t="s">
        <v>8</v>
      </c>
      <c r="B75" s="108"/>
      <c r="C75" s="108" t="s">
        <v>7</v>
      </c>
      <c r="D75" s="108"/>
      <c r="E75" s="108"/>
      <c r="F75" s="108"/>
      <c r="G75" s="108"/>
      <c r="H75" s="108"/>
      <c r="I75" s="108"/>
    </row>
    <row r="76" spans="1:9" ht="18.75" x14ac:dyDescent="0.25">
      <c r="A76" s="104" t="s">
        <v>6</v>
      </c>
      <c r="B76" s="104"/>
      <c r="C76" s="105" t="s">
        <v>62</v>
      </c>
      <c r="D76" s="105"/>
      <c r="E76" s="105"/>
      <c r="F76" s="106" t="s">
        <v>3</v>
      </c>
      <c r="G76" s="106"/>
      <c r="H76" s="23" t="s">
        <v>62</v>
      </c>
      <c r="I76" s="22" t="s">
        <v>2</v>
      </c>
    </row>
    <row r="77" spans="1:9" ht="18.75" x14ac:dyDescent="0.25">
      <c r="A77" s="104" t="s">
        <v>5</v>
      </c>
      <c r="B77" s="104"/>
      <c r="C77" s="87">
        <v>-505756</v>
      </c>
      <c r="D77" s="88"/>
      <c r="E77" s="89"/>
      <c r="F77" s="90" t="s">
        <v>3</v>
      </c>
      <c r="G77" s="91"/>
      <c r="H77" s="9" t="s">
        <v>84</v>
      </c>
      <c r="I77" s="21" t="s">
        <v>2</v>
      </c>
    </row>
    <row r="78" spans="1:9" ht="18.75" x14ac:dyDescent="0.25">
      <c r="A78" s="110" t="s">
        <v>4</v>
      </c>
      <c r="B78" s="110"/>
      <c r="C78" s="111">
        <v>337192273</v>
      </c>
      <c r="D78" s="111"/>
      <c r="E78" s="111"/>
      <c r="F78" s="112" t="s">
        <v>3</v>
      </c>
      <c r="G78" s="112"/>
      <c r="H78" s="20" t="s">
        <v>85</v>
      </c>
      <c r="I78" s="19" t="s">
        <v>2</v>
      </c>
    </row>
    <row r="79" spans="1:9" ht="62.25" customHeight="1" x14ac:dyDescent="0.25">
      <c r="A79" s="102" t="s">
        <v>1</v>
      </c>
      <c r="B79" s="103"/>
      <c r="C79" s="109">
        <v>-500699.25</v>
      </c>
      <c r="D79" s="109"/>
      <c r="E79" s="138" t="s">
        <v>79</v>
      </c>
      <c r="F79" s="139"/>
      <c r="G79" s="139"/>
      <c r="H79" s="139"/>
      <c r="I79" s="140"/>
    </row>
    <row r="80" spans="1:9" ht="69" customHeight="1" x14ac:dyDescent="0.25">
      <c r="A80" s="68"/>
      <c r="B80" s="69"/>
      <c r="C80" s="109">
        <v>-5057.57</v>
      </c>
      <c r="D80" s="109"/>
      <c r="E80" s="138" t="s">
        <v>80</v>
      </c>
      <c r="F80" s="139"/>
      <c r="G80" s="139"/>
      <c r="H80" s="139"/>
      <c r="I80" s="140"/>
    </row>
    <row r="81" spans="1:9" ht="36" customHeight="1" x14ac:dyDescent="0.25">
      <c r="A81" s="42" t="s">
        <v>81</v>
      </c>
      <c r="B81" s="42"/>
      <c r="C81" s="42"/>
      <c r="D81" s="42"/>
      <c r="E81" s="42"/>
      <c r="F81" s="42"/>
      <c r="G81" s="42"/>
      <c r="H81" s="42"/>
      <c r="I81" s="42"/>
    </row>
    <row r="82" spans="1:9" ht="18.75" x14ac:dyDescent="0.25">
      <c r="A82" s="39"/>
    </row>
    <row r="83" spans="1:9" ht="18.75" x14ac:dyDescent="0.25">
      <c r="A83" s="107" t="s">
        <v>9</v>
      </c>
      <c r="B83" s="107"/>
      <c r="C83" s="107"/>
      <c r="D83" s="40"/>
      <c r="E83" s="40"/>
      <c r="F83" s="40"/>
      <c r="G83" s="40"/>
      <c r="H83" s="40"/>
      <c r="I83" s="40"/>
    </row>
    <row r="84" spans="1:9" ht="18.75" x14ac:dyDescent="0.25">
      <c r="A84" s="70" t="s">
        <v>8</v>
      </c>
      <c r="B84" s="70"/>
      <c r="C84" s="70" t="s">
        <v>7</v>
      </c>
      <c r="D84" s="70"/>
      <c r="E84" s="70"/>
      <c r="F84" s="70"/>
      <c r="G84" s="70"/>
      <c r="H84" s="70"/>
      <c r="I84" s="70"/>
    </row>
    <row r="85" spans="1:9" ht="18.75" x14ac:dyDescent="0.25">
      <c r="A85" s="71" t="s">
        <v>6</v>
      </c>
      <c r="B85" s="71"/>
      <c r="C85" s="72">
        <v>6078879</v>
      </c>
      <c r="D85" s="72"/>
      <c r="E85" s="72"/>
      <c r="F85" s="73" t="s">
        <v>3</v>
      </c>
      <c r="G85" s="73"/>
      <c r="H85" s="11" t="s">
        <v>82</v>
      </c>
      <c r="I85" s="10" t="s">
        <v>2</v>
      </c>
    </row>
    <row r="86" spans="1:9" ht="18.75" x14ac:dyDescent="0.25">
      <c r="A86" s="71" t="s">
        <v>5</v>
      </c>
      <c r="B86" s="71"/>
      <c r="C86" s="87" t="s">
        <v>72</v>
      </c>
      <c r="D86" s="88"/>
      <c r="E86" s="89"/>
      <c r="F86" s="90" t="s">
        <v>3</v>
      </c>
      <c r="G86" s="91"/>
      <c r="H86" s="9" t="s">
        <v>72</v>
      </c>
      <c r="I86" s="8" t="s">
        <v>2</v>
      </c>
    </row>
    <row r="87" spans="1:9" ht="18.75" x14ac:dyDescent="0.25">
      <c r="A87" s="84" t="s">
        <v>4</v>
      </c>
      <c r="B87" s="84"/>
      <c r="C87" s="141">
        <v>24291184</v>
      </c>
      <c r="D87" s="141"/>
      <c r="E87" s="141"/>
      <c r="F87" s="85" t="s">
        <v>3</v>
      </c>
      <c r="G87" s="85"/>
      <c r="H87" s="41" t="s">
        <v>83</v>
      </c>
      <c r="I87" s="7" t="s">
        <v>2</v>
      </c>
    </row>
    <row r="88" spans="1:9" ht="48" customHeight="1" x14ac:dyDescent="0.25">
      <c r="A88" s="102" t="s">
        <v>1</v>
      </c>
      <c r="B88" s="103"/>
      <c r="C88" s="109">
        <v>-76500</v>
      </c>
      <c r="D88" s="109"/>
      <c r="E88" s="138" t="s">
        <v>11</v>
      </c>
      <c r="F88" s="139"/>
      <c r="G88" s="139"/>
      <c r="H88" s="139"/>
      <c r="I88" s="140"/>
    </row>
    <row r="89" spans="1:9" ht="49.5" customHeight="1" x14ac:dyDescent="0.25">
      <c r="A89" s="68"/>
      <c r="B89" s="69"/>
      <c r="C89" s="109">
        <f>-C88</f>
        <v>76500</v>
      </c>
      <c r="D89" s="109"/>
      <c r="E89" s="138" t="s">
        <v>86</v>
      </c>
      <c r="F89" s="139"/>
      <c r="G89" s="139"/>
      <c r="H89" s="139"/>
      <c r="I89" s="140"/>
    </row>
    <row r="90" spans="1:9" ht="18.75" x14ac:dyDescent="0.3">
      <c r="A90" s="15"/>
      <c r="B90" s="15"/>
      <c r="C90" s="14"/>
      <c r="D90" s="14"/>
      <c r="E90" s="14"/>
      <c r="F90" s="13"/>
      <c r="G90" s="13"/>
      <c r="H90" s="13"/>
      <c r="I90" s="13"/>
    </row>
    <row r="91" spans="1:9" ht="18.75" x14ac:dyDescent="0.25">
      <c r="A91" s="6"/>
      <c r="B91" s="6"/>
      <c r="C91" s="5"/>
      <c r="D91" s="5"/>
      <c r="E91" s="4"/>
      <c r="F91" s="4"/>
      <c r="G91" s="4"/>
      <c r="H91" s="4"/>
      <c r="I91" s="4"/>
    </row>
    <row r="92" spans="1:9" ht="18.75" x14ac:dyDescent="0.25">
      <c r="A92" s="113" t="s">
        <v>63</v>
      </c>
      <c r="B92" s="113"/>
      <c r="C92" s="113"/>
      <c r="D92" s="113"/>
      <c r="E92" s="113"/>
      <c r="F92" s="113"/>
      <c r="G92" s="113"/>
      <c r="H92" s="113"/>
      <c r="I92" s="113"/>
    </row>
    <row r="93" spans="1:9" ht="18.75" x14ac:dyDescent="0.25">
      <c r="A93" s="113" t="s">
        <v>64</v>
      </c>
      <c r="B93" s="113"/>
      <c r="C93" s="113"/>
      <c r="D93" s="113"/>
      <c r="E93" s="113"/>
      <c r="F93" s="113"/>
      <c r="G93" s="113"/>
      <c r="H93" s="113"/>
      <c r="I93" s="113"/>
    </row>
    <row r="95" spans="1:9" ht="18.75" x14ac:dyDescent="0.25">
      <c r="A95" s="3"/>
      <c r="C95" s="2"/>
      <c r="D95" s="2"/>
      <c r="E95" s="2"/>
      <c r="F95" s="1"/>
      <c r="G95" s="1"/>
      <c r="H95" s="1"/>
      <c r="I95" s="1"/>
    </row>
  </sheetData>
  <mergeCells count="134">
    <mergeCell ref="A87:B87"/>
    <mergeCell ref="C87:E87"/>
    <mergeCell ref="F87:G87"/>
    <mergeCell ref="A88:B89"/>
    <mergeCell ref="C88:D88"/>
    <mergeCell ref="E88:I88"/>
    <mergeCell ref="C89:D89"/>
    <mergeCell ref="E89:I89"/>
    <mergeCell ref="A81:I81"/>
    <mergeCell ref="A83:C83"/>
    <mergeCell ref="A84:B84"/>
    <mergeCell ref="C84:I84"/>
    <mergeCell ref="A85:B85"/>
    <mergeCell ref="C85:E85"/>
    <mergeCell ref="F85:G85"/>
    <mergeCell ref="A86:B86"/>
    <mergeCell ref="C86:E86"/>
    <mergeCell ref="F86:G86"/>
    <mergeCell ref="C56:E56"/>
    <mergeCell ref="F56:I56"/>
    <mergeCell ref="C57:E57"/>
    <mergeCell ref="F57:I57"/>
    <mergeCell ref="A56:B57"/>
    <mergeCell ref="C69:E69"/>
    <mergeCell ref="F69:I69"/>
    <mergeCell ref="A67:B69"/>
    <mergeCell ref="A93:I93"/>
    <mergeCell ref="A92:I92"/>
    <mergeCell ref="H15:I15"/>
    <mergeCell ref="E14:F14"/>
    <mergeCell ref="H14:I14"/>
    <mergeCell ref="E24:F24"/>
    <mergeCell ref="H24:I24"/>
    <mergeCell ref="D12:D24"/>
    <mergeCell ref="A12:C24"/>
    <mergeCell ref="A48:I48"/>
    <mergeCell ref="A50:I50"/>
    <mergeCell ref="A51:I51"/>
    <mergeCell ref="A52:B52"/>
    <mergeCell ref="C52:I52"/>
    <mergeCell ref="A53:B53"/>
    <mergeCell ref="C53:E53"/>
    <mergeCell ref="F53:G53"/>
    <mergeCell ref="A54:B54"/>
    <mergeCell ref="C54:E54"/>
    <mergeCell ref="F54:G54"/>
    <mergeCell ref="A55:B55"/>
    <mergeCell ref="C55:E55"/>
    <mergeCell ref="F55:G55"/>
    <mergeCell ref="C67:E67"/>
    <mergeCell ref="F67:I67"/>
    <mergeCell ref="C68:E68"/>
    <mergeCell ref="F68:I68"/>
    <mergeCell ref="A79:B80"/>
    <mergeCell ref="A76:B76"/>
    <mergeCell ref="C76:E76"/>
    <mergeCell ref="F76:G76"/>
    <mergeCell ref="A77:B77"/>
    <mergeCell ref="C77:E77"/>
    <mergeCell ref="A71:I71"/>
    <mergeCell ref="A73:C73"/>
    <mergeCell ref="A75:B75"/>
    <mergeCell ref="C75:I75"/>
    <mergeCell ref="F77:G77"/>
    <mergeCell ref="C79:D79"/>
    <mergeCell ref="E79:I79"/>
    <mergeCell ref="A78:B78"/>
    <mergeCell ref="C78:E78"/>
    <mergeCell ref="F78:G78"/>
    <mergeCell ref="C80:D80"/>
    <mergeCell ref="E80:I80"/>
    <mergeCell ref="A59:I59"/>
    <mergeCell ref="A60:I60"/>
    <mergeCell ref="A61:I61"/>
    <mergeCell ref="A65:B65"/>
    <mergeCell ref="C65:E65"/>
    <mergeCell ref="F65:G65"/>
    <mergeCell ref="A66:B66"/>
    <mergeCell ref="C66:E66"/>
    <mergeCell ref="F66:G66"/>
    <mergeCell ref="A63:B63"/>
    <mergeCell ref="C63:I63"/>
    <mergeCell ref="A64:B64"/>
    <mergeCell ref="C64:E64"/>
    <mergeCell ref="F64:G64"/>
    <mergeCell ref="A46:E46"/>
    <mergeCell ref="A35:D35"/>
    <mergeCell ref="A36:D36"/>
    <mergeCell ref="A37:D37"/>
    <mergeCell ref="A38:D38"/>
    <mergeCell ref="A39:D39"/>
    <mergeCell ref="A40:D40"/>
    <mergeCell ref="H17:I17"/>
    <mergeCell ref="E18:F18"/>
    <mergeCell ref="H18:I18"/>
    <mergeCell ref="A10:D10"/>
    <mergeCell ref="E10:F10"/>
    <mergeCell ref="H12:I13"/>
    <mergeCell ref="A41:D41"/>
    <mergeCell ref="A42:D42"/>
    <mergeCell ref="A43:D43"/>
    <mergeCell ref="A44:D44"/>
    <mergeCell ref="A45:D45"/>
    <mergeCell ref="E21:F21"/>
    <mergeCell ref="H21:I21"/>
    <mergeCell ref="E22:F22"/>
    <mergeCell ref="H22:I22"/>
    <mergeCell ref="A28:I28"/>
    <mergeCell ref="A29:I29"/>
    <mergeCell ref="A30:I30"/>
    <mergeCell ref="A33:D33"/>
    <mergeCell ref="A34:D34"/>
    <mergeCell ref="A1:I1"/>
    <mergeCell ref="A2:I2"/>
    <mergeCell ref="A3:I3"/>
    <mergeCell ref="A4:I4"/>
    <mergeCell ref="E19:F19"/>
    <mergeCell ref="H19:I19"/>
    <mergeCell ref="E16:F16"/>
    <mergeCell ref="H16:I16"/>
    <mergeCell ref="E17:F17"/>
    <mergeCell ref="E23:F23"/>
    <mergeCell ref="H23:I23"/>
    <mergeCell ref="A11:D11"/>
    <mergeCell ref="E11:F11"/>
    <mergeCell ref="E12:F13"/>
    <mergeCell ref="G12:G13"/>
    <mergeCell ref="E20:F20"/>
    <mergeCell ref="H20:I20"/>
    <mergeCell ref="E15:F15"/>
    <mergeCell ref="A5:I5"/>
    <mergeCell ref="A7:I7"/>
    <mergeCell ref="A9:D9"/>
    <mergeCell ref="E9:F9"/>
  </mergeCells>
  <pageMargins left="0.70866141732283472" right="0.31496062992125984" top="0.19685039370078741" bottom="0.19685039370078741" header="0.31496062992125984" footer="0.31496062992125984"/>
  <pageSetup paperSize="9" scale="65" orientation="portrait" horizontalDpi="300" verticalDpi="300" r:id="rId1"/>
  <rowBreaks count="2" manualBreakCount="2">
    <brk id="27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22.08.2023 св.роспись</vt:lpstr>
      <vt:lpstr>'22.08.2023 св.роспись'!OLE_LINK2</vt:lpstr>
      <vt:lpstr>'22.08.2023 св.роспись'!OLE_LINK3</vt:lpstr>
      <vt:lpstr>'22.08.2023 св.роспись'!OLE_LINK6</vt:lpstr>
      <vt:lpstr>'22.08.2023 св.роспись'!Область_печати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fin#spec#2</cp:lastModifiedBy>
  <cp:lastPrinted>2023-08-22T13:22:17Z</cp:lastPrinted>
  <dcterms:created xsi:type="dcterms:W3CDTF">2023-06-28T11:44:17Z</dcterms:created>
  <dcterms:modified xsi:type="dcterms:W3CDTF">2023-08-22T13:23:13Z</dcterms:modified>
</cp:coreProperties>
</file>