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</definedNames>
  <calcPr fullCalcOnLoad="1"/>
</workbook>
</file>

<file path=xl/sharedStrings.xml><?xml version="1.0" encoding="utf-8"?>
<sst xmlns="http://schemas.openxmlformats.org/spreadsheetml/2006/main" count="66" uniqueCount="40">
  <si>
    <t>Код ведомства</t>
  </si>
  <si>
    <t>Наименование ГАБС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</si>
  <si>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</si>
  <si>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</si>
  <si>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</si>
  <si>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</si>
  <si>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</si>
  <si>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</si>
  <si>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</si>
  <si>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</si>
  <si>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</si>
  <si>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</si>
  <si>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</si>
  <si>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</si>
  <si>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</si>
  <si>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</si>
  <si>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</si>
  <si>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</si>
  <si>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Оценка качества финансового менеджмента ГАБС</t>
  </si>
  <si>
    <t>-</t>
  </si>
  <si>
    <t>Среднее значение оценки</t>
  </si>
  <si>
    <t>Максимальное значение оценки</t>
  </si>
  <si>
    <t xml:space="preserve">Администрация ЗАТО Видяево </t>
  </si>
  <si>
    <t>Совет депутатов ЗАТО Видяево</t>
  </si>
  <si>
    <t>Финансовый отдел Администрации ЗАТО Видяево</t>
  </si>
  <si>
    <t>Контрольно-счетная комиссия</t>
  </si>
  <si>
    <t>Оценка качества финансового менеджмента, осуществляемого главными распорядителями средств  бюджета ЗАТО Видяево</t>
  </si>
  <si>
    <t>Наименование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</si>
  <si>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</si>
  <si>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</si>
  <si>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</si>
  <si>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Оценка качества финансового менеджмента ГРБС</t>
  </si>
  <si>
    <t>914</t>
  </si>
  <si>
    <t>Администрация ЗАТО Видяево *</t>
  </si>
  <si>
    <t>915</t>
  </si>
  <si>
    <t>Финансовый отдел администрации ЗАТО Видяево</t>
  </si>
  <si>
    <t>916</t>
  </si>
  <si>
    <t>918</t>
  </si>
  <si>
    <t>*- главные распорядители средств бюджета ЗАТО Видяево имеющие подведомственные учреждения</t>
  </si>
  <si>
    <t>(сводная таблица значений на 01.01.2023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</si>
</sst>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 quotePrefix="1">
      <alignment wrapText="1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01.01.2023 года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5"/>
          <c:y val="0.17525"/>
          <c:w val="0.7575"/>
          <c:h val="0.8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  <c:pt idx="3">
                  <c:v>Контрольно-счетная комиссия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68.25</c:v>
                </c:pt>
                <c:pt idx="1">
                  <c:v>97.34</c:v>
                </c:pt>
                <c:pt idx="2">
                  <c:v>100</c:v>
                </c:pt>
                <c:pt idx="3">
                  <c:v>94.88</c:v>
                </c:pt>
              </c:numCache>
            </c:numRef>
          </c:val>
        </c:ser>
        <c:overlap val="100"/>
        <c:gapWidth val="75"/>
        <c:axId val="46058016"/>
        <c:axId val="61883297"/>
      </c:barChart>
      <c:catAx>
        <c:axId val="460580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1883297"/>
        <c:crosses val="autoZero"/>
        <c:auto val="1"/>
        <c:lblOffset val="100"/>
        <c:tickLblSkip val="1"/>
        <c:noMultiLvlLbl val="0"/>
      </c:catAx>
      <c:valAx>
        <c:axId val="6188329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0580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25" right="0.25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0.8495</cdr:y>
    </cdr:from>
    <cdr:to>
      <cdr:x>1</cdr:x>
      <cdr:y>0.9345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8382000" y="5229225"/>
          <a:ext cx="18192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</a:t>
          </a:r>
          <a:r>
            <a:rPr lang="en-US" cap="none" sz="1400" b="1" i="1" u="none" baseline="0">
              <a:solidFill>
                <a:srgbClr val="000000"/>
              </a:solidFill>
            </a:rPr>
            <a:t>92,62</a:t>
          </a:r>
        </a:p>
      </cdr:txBody>
    </cdr:sp>
  </cdr:relSizeAnchor>
  <cdr:relSizeAnchor xmlns:cdr="http://schemas.openxmlformats.org/drawingml/2006/chartDrawing">
    <cdr:from>
      <cdr:x>0.912</cdr:x>
      <cdr:y>0.181</cdr:y>
    </cdr:from>
    <cdr:to>
      <cdr:x>0.913</cdr:x>
      <cdr:y>0.94075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9305925" y="1114425"/>
          <a:ext cx="9525" cy="46863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62675"/>
    <xdr:graphicFrame>
      <xdr:nvGraphicFramePr>
        <xdr:cNvPr id="1" name="Shape 1025"/>
        <xdr:cNvGraphicFramePr/>
      </xdr:nvGraphicFramePr>
      <xdr:xfrm>
        <a:off x="0" y="0"/>
        <a:ext cx="102108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tabSelected="1" view="pageBreakPreview" zoomScale="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J11" sqref="AJ11"/>
    </sheetView>
  </sheetViews>
  <sheetFormatPr defaultColWidth="9.140625" defaultRowHeight="15"/>
  <cols>
    <col min="1" max="1" width="23.00390625" style="4" customWidth="1"/>
    <col min="2" max="2" width="85.28125" style="5" customWidth="1"/>
    <col min="3" max="4" width="5.140625" style="4" customWidth="1"/>
    <col min="5" max="5" width="6.140625" style="4" customWidth="1"/>
    <col min="6" max="11" width="5.140625" style="4" customWidth="1"/>
    <col min="12" max="17" width="6.8515625" style="4" customWidth="1"/>
    <col min="18" max="18" width="38.7109375" style="4" customWidth="1"/>
    <col min="19" max="19" width="22.57421875" style="4" customWidth="1"/>
    <col min="20" max="20" width="28.421875" style="4" customWidth="1"/>
    <col min="21" max="21" width="20.57421875" style="4" customWidth="1"/>
    <col min="22" max="22" width="20.8515625" style="4" customWidth="1"/>
    <col min="23" max="23" width="4.28125" style="4" customWidth="1"/>
    <col min="24" max="24" width="5.00390625" style="4" customWidth="1"/>
    <col min="25" max="25" width="4.28125" style="4" customWidth="1"/>
    <col min="26" max="26" width="4.7109375" style="4" customWidth="1"/>
    <col min="27" max="27" width="4.28125" style="4" customWidth="1"/>
    <col min="28" max="28" width="4.8515625" style="4" customWidth="1"/>
    <col min="29" max="30" width="4.28125" style="4" customWidth="1"/>
    <col min="31" max="31" width="4.421875" style="4" customWidth="1"/>
    <col min="32" max="32" width="9.140625" style="4" customWidth="1"/>
    <col min="33" max="33" width="7.8515625" style="4" customWidth="1"/>
    <col min="34" max="34" width="15.140625" style="4" customWidth="1"/>
    <col min="35" max="35" width="12.57421875" style="4" customWidth="1"/>
    <col min="36" max="36" width="16.00390625" style="4" customWidth="1"/>
    <col min="37" max="37" width="7.57421875" style="6" hidden="1" customWidth="1"/>
    <col min="38" max="38" width="9.140625" style="4" customWidth="1"/>
    <col min="39" max="39" width="9.140625" style="2" customWidth="1"/>
    <col min="40" max="40" width="9.140625" style="3" customWidth="1"/>
  </cols>
  <sheetData>
    <row r="1" spans="1:22" ht="39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38.25" customHeight="1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16.25">
      <c r="A3" s="8" t="s">
        <v>0</v>
      </c>
      <c r="B3" s="9" t="s">
        <v>27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1" t="s">
        <v>28</v>
      </c>
      <c r="S3" s="12" t="s">
        <v>17</v>
      </c>
      <c r="T3" s="8" t="s">
        <v>29</v>
      </c>
      <c r="U3" s="8" t="s">
        <v>30</v>
      </c>
      <c r="V3" s="13" t="s">
        <v>31</v>
      </c>
    </row>
    <row r="4" spans="1:22" ht="23.25">
      <c r="A4" s="14" t="s">
        <v>32</v>
      </c>
      <c r="B4" s="15" t="s">
        <v>33</v>
      </c>
      <c r="C4" s="16">
        <v>2</v>
      </c>
      <c r="D4" s="16">
        <v>5</v>
      </c>
      <c r="E4" s="16">
        <v>5</v>
      </c>
      <c r="F4" s="16">
        <v>5</v>
      </c>
      <c r="G4" s="16">
        <v>5</v>
      </c>
      <c r="H4" s="16">
        <v>5</v>
      </c>
      <c r="I4" s="16">
        <v>5</v>
      </c>
      <c r="J4" s="16">
        <v>5</v>
      </c>
      <c r="K4" s="16">
        <v>5</v>
      </c>
      <c r="L4" s="16" t="s">
        <v>19</v>
      </c>
      <c r="M4" s="17" t="s">
        <v>19</v>
      </c>
      <c r="N4" s="17" t="s">
        <v>19</v>
      </c>
      <c r="O4" s="16" t="s">
        <v>19</v>
      </c>
      <c r="P4" s="16">
        <v>0</v>
      </c>
      <c r="Q4" s="16">
        <v>0</v>
      </c>
      <c r="R4" s="17">
        <f>T4*5</f>
        <v>55</v>
      </c>
      <c r="S4" s="18">
        <f>SUM(C4:Q4)</f>
        <v>42</v>
      </c>
      <c r="T4" s="19">
        <f>15-COUNTIF(C4:Q4,"-")</f>
        <v>11</v>
      </c>
      <c r="U4" s="20">
        <f>ROUND(S4/T4,2)</f>
        <v>3.82</v>
      </c>
      <c r="V4" s="20">
        <f>U4/$U$8*100</f>
        <v>78.27868852459017</v>
      </c>
    </row>
    <row r="5" spans="1:22" ht="23.25">
      <c r="A5" s="14" t="s">
        <v>34</v>
      </c>
      <c r="B5" s="15" t="s">
        <v>35</v>
      </c>
      <c r="C5" s="16">
        <v>4</v>
      </c>
      <c r="D5" s="16">
        <v>5</v>
      </c>
      <c r="E5" s="16">
        <v>5</v>
      </c>
      <c r="F5" s="16">
        <v>5</v>
      </c>
      <c r="G5" s="16">
        <v>5</v>
      </c>
      <c r="H5" s="16" t="s">
        <v>19</v>
      </c>
      <c r="I5" s="16" t="s">
        <v>19</v>
      </c>
      <c r="J5" s="16" t="s">
        <v>19</v>
      </c>
      <c r="K5" s="16">
        <v>5</v>
      </c>
      <c r="L5" s="16" t="s">
        <v>19</v>
      </c>
      <c r="M5" s="17" t="s">
        <v>19</v>
      </c>
      <c r="N5" s="17" t="s">
        <v>19</v>
      </c>
      <c r="O5" s="16" t="s">
        <v>19</v>
      </c>
      <c r="P5" s="16">
        <v>5</v>
      </c>
      <c r="Q5" s="16">
        <v>5</v>
      </c>
      <c r="R5" s="17">
        <f>T5*5</f>
        <v>40</v>
      </c>
      <c r="S5" s="18">
        <f>SUM(C5:Q5)</f>
        <v>39</v>
      </c>
      <c r="T5" s="19">
        <f>15-COUNTIF(C5:Q5,"-")</f>
        <v>8</v>
      </c>
      <c r="U5" s="20">
        <f>ROUND(S5/T5,2)</f>
        <v>4.88</v>
      </c>
      <c r="V5" s="20">
        <f>U5/$U$8*100</f>
        <v>100</v>
      </c>
    </row>
    <row r="6" spans="1:22" ht="23.25">
      <c r="A6" s="14" t="s">
        <v>36</v>
      </c>
      <c r="B6" s="15" t="s">
        <v>23</v>
      </c>
      <c r="C6" s="16">
        <v>3</v>
      </c>
      <c r="D6" s="21">
        <v>5</v>
      </c>
      <c r="E6" s="21">
        <v>5</v>
      </c>
      <c r="F6" s="21">
        <v>5</v>
      </c>
      <c r="G6" s="16">
        <v>5</v>
      </c>
      <c r="H6" s="21" t="s">
        <v>19</v>
      </c>
      <c r="I6" s="16" t="s">
        <v>19</v>
      </c>
      <c r="J6" s="21" t="s">
        <v>19</v>
      </c>
      <c r="K6" s="21">
        <v>5</v>
      </c>
      <c r="L6" s="21" t="s">
        <v>19</v>
      </c>
      <c r="M6" s="22" t="s">
        <v>19</v>
      </c>
      <c r="N6" s="17" t="s">
        <v>19</v>
      </c>
      <c r="O6" s="16" t="s">
        <v>19</v>
      </c>
      <c r="P6" s="16">
        <v>5</v>
      </c>
      <c r="Q6" s="16">
        <v>5</v>
      </c>
      <c r="R6" s="23">
        <f>T6*5</f>
        <v>40</v>
      </c>
      <c r="S6" s="24">
        <f>SUM(C6:Q6)</f>
        <v>38</v>
      </c>
      <c r="T6" s="25">
        <f>15-COUNTIF(C6:Q6,"-")</f>
        <v>8</v>
      </c>
      <c r="U6" s="20">
        <f>ROUND(S6/T6,2)</f>
        <v>4.75</v>
      </c>
      <c r="V6" s="26">
        <f>U6/$U$8*100</f>
        <v>97.3360655737705</v>
      </c>
    </row>
    <row r="7" spans="1:22" ht="23.25">
      <c r="A7" s="14" t="s">
        <v>37</v>
      </c>
      <c r="B7" s="15" t="s">
        <v>25</v>
      </c>
      <c r="C7" s="16">
        <v>2</v>
      </c>
      <c r="D7" s="21">
        <v>5</v>
      </c>
      <c r="E7" s="21">
        <v>5</v>
      </c>
      <c r="F7" s="21">
        <v>5</v>
      </c>
      <c r="G7" s="16">
        <v>5</v>
      </c>
      <c r="H7" s="21" t="s">
        <v>19</v>
      </c>
      <c r="I7" s="16" t="s">
        <v>19</v>
      </c>
      <c r="J7" s="21" t="s">
        <v>19</v>
      </c>
      <c r="K7" s="21">
        <v>5</v>
      </c>
      <c r="L7" s="21" t="s">
        <v>19</v>
      </c>
      <c r="M7" s="22" t="s">
        <v>19</v>
      </c>
      <c r="N7" s="17" t="s">
        <v>19</v>
      </c>
      <c r="O7" s="16" t="s">
        <v>19</v>
      </c>
      <c r="P7" s="16">
        <v>5</v>
      </c>
      <c r="Q7" s="16">
        <v>5</v>
      </c>
      <c r="R7" s="23">
        <f>T7*5</f>
        <v>40</v>
      </c>
      <c r="S7" s="24">
        <f>SUM(C7:Q7)</f>
        <v>37</v>
      </c>
      <c r="T7" s="25">
        <f>15-COUNTIF(C7:Q7,"-")</f>
        <v>8</v>
      </c>
      <c r="U7" s="20">
        <f>ROUND(S7/T7,2)</f>
        <v>4.63</v>
      </c>
      <c r="V7" s="26">
        <f>U7/$U$8*100</f>
        <v>94.87704918032787</v>
      </c>
    </row>
    <row r="8" spans="1:22" ht="46.5">
      <c r="A8" s="27"/>
      <c r="B8" s="28" t="s">
        <v>38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8" t="s">
        <v>21</v>
      </c>
      <c r="S8" s="38"/>
      <c r="T8" s="39"/>
      <c r="U8" s="30">
        <f>MAX(U4:U7)</f>
        <v>4.88</v>
      </c>
      <c r="V8" s="31">
        <f>MAX(V4:V7,)</f>
        <v>100</v>
      </c>
    </row>
    <row r="9" spans="1:22" ht="33" customHeight="1">
      <c r="A9" s="32"/>
      <c r="B9" s="3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0" t="s">
        <v>20</v>
      </c>
      <c r="S9" s="40"/>
      <c r="T9" s="40"/>
      <c r="U9" s="41"/>
      <c r="V9" s="26">
        <f>AVERAGE(V4:V7)</f>
        <v>92.62295081967213</v>
      </c>
    </row>
    <row r="10" spans="1:22" ht="23.25">
      <c r="A10" s="29"/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</sheetData>
  <sheetProtection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1</v>
      </c>
      <c r="B1" s="1" t="s">
        <v>18</v>
      </c>
    </row>
    <row r="2" spans="1:2" ht="15">
      <c r="A2" s="7" t="s">
        <v>22</v>
      </c>
      <c r="B2" s="34">
        <v>68.25</v>
      </c>
    </row>
    <row r="3" spans="1:2" ht="15">
      <c r="A3" s="7" t="s">
        <v>23</v>
      </c>
      <c r="B3" s="34">
        <v>97.34</v>
      </c>
    </row>
    <row r="4" spans="1:2" ht="25.5">
      <c r="A4" s="7" t="s">
        <v>24</v>
      </c>
      <c r="B4" s="34">
        <v>100</v>
      </c>
    </row>
    <row r="5" spans="1:2" ht="15">
      <c r="A5" s="7" t="s">
        <v>25</v>
      </c>
      <c r="B5" s="34">
        <v>94.88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2023-05-24T12:12:23Z</cp:lastPrinted>
  <dcterms:created xsi:type="dcterms:W3CDTF">2011-11-10T17:09:59Z</dcterms:created>
  <dcterms:modified xsi:type="dcterms:W3CDTF">2023-05-24T12:12:25Z</dcterms:modified>
  <cp:category/>
  <cp:version/>
  <cp:contentType/>
  <cp:contentStatus/>
</cp:coreProperties>
</file>