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0"/>
  </bookViews>
  <sheets>
    <sheet name="Отчет" sheetId="1" r:id="rId1"/>
    <sheet name="Диаграмма" sheetId="2" r:id="rId2"/>
    <sheet name="Лист1" sheetId="3" r:id="rId3"/>
    <sheet name="Лист2" sheetId="4" r:id="rId4"/>
  </sheets>
  <definedNames>
    <definedName name="_xlnm._FilterDatabase" localSheetId="2" hidden="1">'Лист1'!$A$1:$B$5</definedName>
    <definedName name="_xlnm._FilterDatabase" localSheetId="0" hidden="1">'Отчет'!$A$3:$X$9</definedName>
  </definedNames>
  <calcPr fullCalcOnLoad="1"/>
</workbook>
</file>

<file path=xl/sharedStrings.xml><?xml version="1.0" encoding="utf-8"?>
<sst xmlns="http://schemas.openxmlformats.org/spreadsheetml/2006/main" count="48" uniqueCount="39">
  <si>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</si>
  <si>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</si>
  <si>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</si>
  <si>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</si>
  <si>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</si>
  <si>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</si>
  <si>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</si>
  <si>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</si>
  <si>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</si>
  <si>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</si>
  <si>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</si>
  <si>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</si>
  <si>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</si>
  <si>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</si>
  <si>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</si>
  <si>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</si>
  <si>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</si>
  <si>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</si>
  <si>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</si>
  <si>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</si>
  <si>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</si>
  <si>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</si>
  <si>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917</t>
  </si>
  <si>
    <t>915</t>
  </si>
  <si>
    <t>916</t>
  </si>
  <si>
    <t>Администрация ЗАТО Видяево *</t>
  </si>
  <si>
    <t>Совет депутатов ЗАТО Видяево</t>
  </si>
  <si>
    <t>Отдел образования, культуры, спорта и молодежной политики администрации ЗАТО Видяево *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</si>
  <si>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</si>
  <si>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</si>
  <si>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</si>
  <si>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</si>
  <si>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 xml:space="preserve">Отдел образования, культуры, спорта и молодежной политики администрации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</si>
  <si>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</si>
  <si>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</si>
  <si>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</si>
  <si>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</si>
  <si>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(сводная таблица значений на 01.01.2015 года)</t>
  </si>
  <si>
    <t>Финансовый отдел Администрации ЗАТО Видяево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</si>
</sst>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i/>
      <sz val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12"/>
      <color indexed="8"/>
      <name val="Times New Roman"/>
      <family val="1"/>
    </font>
    <font>
      <b/>
      <sz val="19"/>
      <color indexed="8"/>
      <name val="Times New Roman"/>
      <family val="1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 vertical="top" wrapText="1"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64" fontId="9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50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 quotePrefix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49" fontId="28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Сводный рейтинг главных распорядителей бюджетных средств  по итогам оценки качества финансового менеджмента 
</a:t>
            </a:r>
            <a:r>
              <a:rPr lang="en-US" cap="none" sz="1900" b="1" i="0" u="none" baseline="0">
                <a:solidFill>
                  <a:srgbClr val="000000"/>
                </a:solidFill>
              </a:rPr>
              <a:t>на 01.01.2015 года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>
                <c:ptCount val="4"/>
                <c:pt idx="0">
                  <c:v>Администрация ЗАТО Видяево </c:v>
                </c:pt>
                <c:pt idx="1">
                  <c:v>Отдел образования, культуры, спорта и молодежной политики администрации ЗАТО Видяево </c:v>
                </c:pt>
                <c:pt idx="2">
                  <c:v>Финансовый отдел Администрации ЗАТО Видяево</c:v>
                </c:pt>
                <c:pt idx="3">
                  <c:v>Совет депутатов ЗАТО Видяево</c:v>
                </c:pt>
              </c:strCache>
            </c:strRef>
          </c:cat>
          <c:val>
            <c:numRef>
              <c:f>Лист1!$B$2:$B$5</c:f>
              <c:numCache>
                <c:ptCount val="4"/>
                <c:pt idx="0">
                  <c:v>71.58</c:v>
                </c:pt>
                <c:pt idx="1">
                  <c:v>99.58</c:v>
                </c:pt>
                <c:pt idx="2">
                  <c:v>100</c:v>
                </c:pt>
                <c:pt idx="3">
                  <c:v>96.42</c:v>
                </c:pt>
              </c:numCache>
            </c:numRef>
          </c:val>
        </c:ser>
        <c:overlap val="100"/>
        <c:gapWidth val="75"/>
        <c:axId val="51516065"/>
        <c:axId val="60991402"/>
      </c:barChart>
      <c:catAx>
        <c:axId val="515160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sng" baseline="0">
                <a:solidFill>
                  <a:srgbClr val="000000"/>
                </a:solidFill>
              </a:defRPr>
            </a:pPr>
          </a:p>
        </c:txPr>
        <c:crossAx val="60991402"/>
        <c:crosses val="autoZero"/>
        <c:auto val="1"/>
        <c:lblOffset val="100"/>
        <c:tickLblSkip val="1"/>
        <c:noMultiLvlLbl val="0"/>
      </c:catAx>
      <c:valAx>
        <c:axId val="6099140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51606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96200" y="5248275"/>
          <a:ext cx="1695450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91,89
</a:t>
          </a:r>
        </a:p>
      </cdr:txBody>
    </cdr:sp>
  </cdr:relSizeAnchor>
  <cdr:relSizeAnchor xmlns:cdr="http://schemas.openxmlformats.org/drawingml/2006/chartDrawing">
    <cdr:from>
      <cdr:x>0.90675</cdr:x>
      <cdr:y>0.15875</cdr:y>
    </cdr:from>
    <cdr:to>
      <cdr:x>0.90675</cdr:x>
      <cdr:y>0.9875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8515350" y="971550"/>
          <a:ext cx="0" cy="5114925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1" sqref="M11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.75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5.75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6" s="17" customFormat="1" ht="112.5" customHeight="1">
      <c r="A3" s="8" t="s">
        <v>0</v>
      </c>
      <c r="B3" s="9" t="s">
        <v>28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1" t="s">
        <v>34</v>
      </c>
      <c r="S3" s="12" t="s">
        <v>16</v>
      </c>
      <c r="T3" s="8" t="s">
        <v>35</v>
      </c>
      <c r="U3" s="8" t="s">
        <v>36</v>
      </c>
      <c r="V3" s="45" t="s">
        <v>33</v>
      </c>
      <c r="W3" s="13" t="s">
        <v>17</v>
      </c>
      <c r="X3" s="14"/>
      <c r="Y3" s="15"/>
      <c r="Z3" s="16"/>
    </row>
    <row r="4" spans="1:25" s="35" customFormat="1" ht="15.75">
      <c r="A4" s="26" t="s">
        <v>21</v>
      </c>
      <c r="B4" s="27" t="s">
        <v>25</v>
      </c>
      <c r="C4" s="28">
        <v>0</v>
      </c>
      <c r="D4" s="28">
        <v>1</v>
      </c>
      <c r="E4" s="28">
        <v>5</v>
      </c>
      <c r="F4" s="28">
        <v>5</v>
      </c>
      <c r="G4" s="28">
        <v>5</v>
      </c>
      <c r="H4" s="28">
        <v>0</v>
      </c>
      <c r="I4" s="28">
        <v>0</v>
      </c>
      <c r="J4" s="28">
        <v>0</v>
      </c>
      <c r="K4" s="28">
        <v>5</v>
      </c>
      <c r="L4" s="28">
        <v>5</v>
      </c>
      <c r="M4" s="29">
        <v>5</v>
      </c>
      <c r="N4" s="29">
        <v>5</v>
      </c>
      <c r="O4" s="28">
        <v>5</v>
      </c>
      <c r="P4" s="28">
        <v>5</v>
      </c>
      <c r="Q4" s="28">
        <v>5</v>
      </c>
      <c r="R4" s="29">
        <f>T4*5</f>
        <v>75</v>
      </c>
      <c r="S4" s="30">
        <f>SUM(C4:Q4)</f>
        <v>51</v>
      </c>
      <c r="T4" s="31">
        <f>15-COUNTIF(C4:Q4,"-")</f>
        <v>15</v>
      </c>
      <c r="U4" s="32">
        <f>ROUND(S4/T4,2)</f>
        <v>3.4</v>
      </c>
      <c r="V4" s="32">
        <f>U4/$U$8*100</f>
        <v>71.57894736842105</v>
      </c>
      <c r="W4" s="29">
        <v>15</v>
      </c>
      <c r="X4" s="33"/>
      <c r="Y4" s="34"/>
    </row>
    <row r="5" spans="1:25" s="43" customFormat="1" ht="47.25">
      <c r="A5" s="26" t="s">
        <v>22</v>
      </c>
      <c r="B5" s="27" t="s">
        <v>27</v>
      </c>
      <c r="C5" s="36">
        <v>3</v>
      </c>
      <c r="D5" s="28">
        <v>5</v>
      </c>
      <c r="E5" s="36">
        <v>5</v>
      </c>
      <c r="F5" s="36">
        <v>5</v>
      </c>
      <c r="G5" s="28">
        <v>5</v>
      </c>
      <c r="H5" s="36">
        <v>5</v>
      </c>
      <c r="I5" s="28">
        <v>5</v>
      </c>
      <c r="J5" s="28">
        <v>3</v>
      </c>
      <c r="K5" s="36">
        <v>5</v>
      </c>
      <c r="L5" s="36">
        <v>5</v>
      </c>
      <c r="M5" s="37">
        <v>5</v>
      </c>
      <c r="N5" s="29">
        <v>5</v>
      </c>
      <c r="O5" s="28">
        <v>5</v>
      </c>
      <c r="P5" s="28">
        <v>5</v>
      </c>
      <c r="Q5" s="28">
        <v>5</v>
      </c>
      <c r="R5" s="44">
        <f>T5*5</f>
        <v>75</v>
      </c>
      <c r="S5" s="38">
        <f>SUM(C5:Q5)</f>
        <v>71</v>
      </c>
      <c r="T5" s="39">
        <f>15-COUNTIF(C5:Q5,"-")</f>
        <v>15</v>
      </c>
      <c r="U5" s="32">
        <f>ROUND(S5/T5,2)</f>
        <v>4.73</v>
      </c>
      <c r="V5" s="40">
        <f>U5/$U$8*100</f>
        <v>99.57894736842107</v>
      </c>
      <c r="W5" s="29">
        <v>16</v>
      </c>
      <c r="X5" s="41"/>
      <c r="Y5" s="42"/>
    </row>
    <row r="6" spans="1:25" s="35" customFormat="1" ht="31.5">
      <c r="A6" s="26" t="s">
        <v>23</v>
      </c>
      <c r="B6" s="27" t="s">
        <v>38</v>
      </c>
      <c r="C6" s="28">
        <v>3</v>
      </c>
      <c r="D6" s="28">
        <v>5</v>
      </c>
      <c r="E6" s="28">
        <v>5</v>
      </c>
      <c r="F6" s="28">
        <v>4</v>
      </c>
      <c r="G6" s="28">
        <v>5</v>
      </c>
      <c r="H6" s="28" t="s">
        <v>18</v>
      </c>
      <c r="I6" s="28" t="s">
        <v>18</v>
      </c>
      <c r="J6" s="28" t="s">
        <v>18</v>
      </c>
      <c r="K6" s="28">
        <v>5</v>
      </c>
      <c r="L6" s="28">
        <v>5</v>
      </c>
      <c r="M6" s="29">
        <v>5</v>
      </c>
      <c r="N6" s="29">
        <v>5</v>
      </c>
      <c r="O6" s="28">
        <v>5</v>
      </c>
      <c r="P6" s="28">
        <v>5</v>
      </c>
      <c r="Q6" s="28">
        <v>5</v>
      </c>
      <c r="R6" s="29">
        <f>T6*5</f>
        <v>60</v>
      </c>
      <c r="S6" s="30">
        <f>SUM(C6:Q6)</f>
        <v>57</v>
      </c>
      <c r="T6" s="31">
        <f>15-COUNTIF(C6:Q6,"-")</f>
        <v>12</v>
      </c>
      <c r="U6" s="32">
        <f>ROUND(S6/T6,2)</f>
        <v>4.75</v>
      </c>
      <c r="V6" s="32">
        <f>U6/$U$8*100</f>
        <v>100</v>
      </c>
      <c r="W6" s="29">
        <v>4</v>
      </c>
      <c r="X6" s="33"/>
      <c r="Y6" s="34"/>
    </row>
    <row r="7" spans="1:25" s="43" customFormat="1" ht="15.75">
      <c r="A7" s="26" t="s">
        <v>24</v>
      </c>
      <c r="B7" s="27" t="s">
        <v>26</v>
      </c>
      <c r="C7" s="36">
        <v>0</v>
      </c>
      <c r="D7" s="36">
        <v>5</v>
      </c>
      <c r="E7" s="36">
        <v>5</v>
      </c>
      <c r="F7" s="36">
        <v>5</v>
      </c>
      <c r="G7" s="28">
        <v>5</v>
      </c>
      <c r="H7" s="36" t="s">
        <v>18</v>
      </c>
      <c r="I7" s="28" t="s">
        <v>18</v>
      </c>
      <c r="J7" s="36" t="s">
        <v>18</v>
      </c>
      <c r="K7" s="36">
        <v>5</v>
      </c>
      <c r="L7" s="36">
        <v>5</v>
      </c>
      <c r="M7" s="37">
        <v>5</v>
      </c>
      <c r="N7" s="29">
        <v>5</v>
      </c>
      <c r="O7" s="28">
        <v>5</v>
      </c>
      <c r="P7" s="28">
        <v>5</v>
      </c>
      <c r="Q7" s="28">
        <v>5</v>
      </c>
      <c r="R7" s="44">
        <f>T7*5</f>
        <v>60</v>
      </c>
      <c r="S7" s="38">
        <f>SUM(C7:Q7)</f>
        <v>55</v>
      </c>
      <c r="T7" s="39">
        <f>15-COUNTIF(C7:Q7,"-")</f>
        <v>12</v>
      </c>
      <c r="U7" s="32">
        <f>ROUND(S7/T7,2)</f>
        <v>4.58</v>
      </c>
      <c r="V7" s="40">
        <f>U7/$U$8*100</f>
        <v>96.42105263157895</v>
      </c>
      <c r="W7" s="29">
        <v>10</v>
      </c>
      <c r="X7" s="41"/>
      <c r="Y7" s="42"/>
    </row>
    <row r="8" spans="1:26" s="23" customFormat="1" ht="47.25">
      <c r="A8" s="18"/>
      <c r="B8" s="47" t="s">
        <v>30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48" t="s">
        <v>20</v>
      </c>
      <c r="S8" s="48"/>
      <c r="T8" s="49"/>
      <c r="U8" s="20">
        <f>MAX(U4:U7)</f>
        <v>4.75</v>
      </c>
      <c r="V8" s="46">
        <f>MAX(V4:V7,)</f>
        <v>100</v>
      </c>
      <c r="W8" s="21"/>
      <c r="X8" s="19"/>
      <c r="Y8" s="22"/>
      <c r="Z8" s="19"/>
    </row>
    <row r="9" spans="1:26" s="17" customFormat="1" ht="15.75">
      <c r="A9" s="24"/>
      <c r="B9" s="2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50" t="s">
        <v>19</v>
      </c>
      <c r="S9" s="50"/>
      <c r="T9" s="50"/>
      <c r="U9" s="51"/>
      <c r="V9" s="40">
        <f>AVERAGE(V4:V7)</f>
        <v>91.89473684210527</v>
      </c>
      <c r="W9" s="21"/>
      <c r="X9" s="19"/>
      <c r="Y9" s="15"/>
      <c r="Z9" s="16"/>
    </row>
  </sheetData>
  <sheetProtection/>
  <autoFilter ref="A3:X9"/>
  <mergeCells count="4">
    <mergeCell ref="A1:V1"/>
    <mergeCell ref="A2:V2"/>
    <mergeCell ref="R8:T8"/>
    <mergeCell ref="R9:U9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28</v>
      </c>
      <c r="B1" s="1" t="s">
        <v>33</v>
      </c>
    </row>
    <row r="2" spans="1:2" ht="15">
      <c r="A2" s="52" t="s">
        <v>31</v>
      </c>
      <c r="B2" s="7">
        <v>71.58</v>
      </c>
    </row>
    <row r="3" spans="1:2" ht="40.5">
      <c r="A3" s="52" t="s">
        <v>32</v>
      </c>
      <c r="B3" s="7">
        <v>99.58</v>
      </c>
    </row>
    <row r="4" spans="1:2" ht="27">
      <c r="A4" s="52" t="s">
        <v>38</v>
      </c>
      <c r="B4" s="7">
        <v>100</v>
      </c>
    </row>
    <row r="5" spans="1:2" ht="15">
      <c r="A5" s="52" t="s">
        <v>26</v>
      </c>
      <c r="B5" s="7">
        <v>96.42</v>
      </c>
    </row>
  </sheetData>
  <sheetProtection/>
  <autoFilter ref="A1:B5">
    <sortState ref="A2:B5">
      <sortCondition sortBy="value" ref="B2:B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2015-05-05T13:45:42Z</cp:lastPrinted>
  <dcterms:created xsi:type="dcterms:W3CDTF">2011-11-10T17:09:59Z</dcterms:created>
  <dcterms:modified xsi:type="dcterms:W3CDTF">2015-05-05T13:53:51Z</dcterms:modified>
  <cp:category/>
  <cp:version/>
  <cp:contentType/>
  <cp:contentStatus/>
</cp:coreProperties>
</file>