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5" i="1" l="1"/>
  <c r="E34" i="1"/>
  <c r="E39" i="1" s="1"/>
  <c r="E33" i="1"/>
  <c r="E30" i="1"/>
  <c r="E28" i="1"/>
  <c r="E22" i="1"/>
  <c r="E18" i="1"/>
  <c r="E38" i="1" l="1"/>
  <c r="F32" i="1"/>
  <c r="H39" i="1"/>
  <c r="H17" i="1" s="1"/>
  <c r="G39" i="1"/>
  <c r="G17" i="1" s="1"/>
  <c r="F39" i="1"/>
  <c r="F17" i="1" s="1"/>
  <c r="H16" i="1"/>
  <c r="G16" i="1"/>
  <c r="H32" i="1"/>
  <c r="G32" i="1"/>
  <c r="F36" i="1" l="1"/>
  <c r="G36" i="1"/>
  <c r="G15" i="1" s="1"/>
  <c r="H36" i="1"/>
  <c r="H15" i="1" s="1"/>
  <c r="F16" i="1"/>
  <c r="J32" i="1"/>
  <c r="K32" i="1"/>
  <c r="F15" i="1" l="1"/>
  <c r="I32" i="1"/>
  <c r="E32" i="1" s="1"/>
  <c r="I39" i="1" l="1"/>
  <c r="I36" i="1" s="1"/>
  <c r="I16" i="1" l="1"/>
  <c r="J39" i="1"/>
  <c r="J17" i="1" s="1"/>
  <c r="K39" i="1"/>
  <c r="K17" i="1" l="1"/>
  <c r="K36" i="1"/>
  <c r="K15" i="1" s="1"/>
  <c r="I17" i="1"/>
  <c r="I15" i="1"/>
  <c r="J36" i="1"/>
  <c r="J15" i="1" s="1"/>
  <c r="K16" i="1"/>
  <c r="J16" i="1"/>
  <c r="E17" i="1"/>
  <c r="E36" i="1" l="1"/>
  <c r="E15" i="1" s="1"/>
  <c r="E16" i="1" l="1"/>
</calcChain>
</file>

<file path=xl/sharedStrings.xml><?xml version="1.0" encoding="utf-8"?>
<sst xmlns="http://schemas.openxmlformats.org/spreadsheetml/2006/main" count="144" uniqueCount="71">
  <si>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</si>
  <si>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</si>
  <si>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</si>
  <si>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</si>
  <si>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</si>
  <si>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</si>
  <si>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</si>
  <si>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</si>
  <si>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</si>
  <si>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</si>
  <si>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</si>
  <si>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</si>
  <si>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</si>
  <si>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</si>
  <si>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-</t>
  </si>
  <si>
    <t xml:space="preserve">Доля выполненных работ от запланированного объема, % 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</si>
  <si>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</si>
  <si>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</si>
  <si>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</si>
  <si>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</si>
  <si>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</si>
  <si>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</si>
  <si>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</si>
  <si>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</si>
  <si>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</si>
  <si>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</si>
  <si>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</si>
  <si>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</si>
  <si>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</si>
  <si>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</si>
  <si>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ЦО с теплоизоляцией и стояков, количество стояков</t>
  </si>
  <si>
    <t>Выполнение восстановления полотенцесушителей, количество стояков</t>
  </si>
  <si>
    <t>1.3.</t>
  </si>
  <si>
    <t>Доля перечисленных взносов от запланированного объема, %</t>
  </si>
  <si>
    <t>1.1.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</si>
  <si>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</si>
  <si>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</si>
  <si>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Текущий ремонт зданий ОМСУ и других объектов муниципальной собственности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</si>
  <si>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</si>
  <si>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</si>
  <si>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</si>
  <si>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</si>
  <si>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</si>
  <si>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</si>
  <si>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</si>
  <si>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</si>
  <si>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r>
      <t>Цель:</t>
    </r>
    <r>
      <rPr>
        <sz val="10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</si>
  <si>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rFont val="Times New Roman"/>
        <family val="1"/>
        <charset val="204"/>
      </rPr>
      <t xml:space="preserve">: </t>
    </r>
    <r>
      <rPr>
        <i/>
        <sz val="10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</si>
  <si>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r>
      <t>Основное мероприятие</t>
    </r>
    <r>
      <rPr>
        <sz val="10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</si>
  <si>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rFont val="Times New Roman"/>
        <family val="1"/>
        <charset val="204"/>
      </rPr>
      <t>2</t>
    </r>
  </si>
  <si>
    <t>2019-2024</t>
  </si>
  <si>
    <t xml:space="preserve">ул. Заречная д. 40 </t>
  </si>
  <si>
    <t>Капитальный ремонт: кровель, межпанельных швов, фасадов, квартир (переселение из малозаселенных домов)</t>
  </si>
  <si>
    <t>Взносы на капитальный ремонт</t>
  </si>
  <si>
    <t>1.5.</t>
  </si>
  <si>
    <t>1.6.</t>
  </si>
  <si>
    <t xml:space="preserve">1  (ул. Центральная, 7) </t>
  </si>
  <si>
    <t xml:space="preserve">1  (ул. Заречная, 29) </t>
  </si>
  <si>
    <t>Выполнение капитального ремонта фасадов МКД, количество МКД</t>
  </si>
  <si>
    <t>1 (ул. Заречная, 52)</t>
  </si>
  <si>
    <t>1 (ул. Заречная, 54)</t>
  </si>
  <si>
    <t xml:space="preserve">1  (ул. Заречная, 41) </t>
  </si>
  <si>
    <t xml:space="preserve">3  (ул. Заречная, 8,14,19) </t>
  </si>
  <si>
    <t>Выполнение замены инженерных сетей ХГВС с теплоизоляцией и стояков, количество МКД</t>
  </si>
  <si>
    <t>Выполнение замены оборудования (тепловых узлов) с теплоизоляцией, количество узлов</t>
  </si>
  <si>
    <t>ул. Заречная, 52 -10 стояков</t>
  </si>
  <si>
    <t xml:space="preserve">1 (ул. Заречная, 20) </t>
  </si>
  <si>
    <t>Выполнение капитального ремонта кровель, количество отремонтированных кровель</t>
  </si>
  <si>
    <t>Надлежащее состояние законсервированных зданий, включенных в состав муниципальной казны,объектов.</t>
  </si>
  <si>
    <t>Приложение № 3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</si>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</sst>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topLeftCell="I8" zoomScale="90" zoomScaleNormal="90" workbookViewId="0">
      <pane ySplit="2430" activePane="bottomLeft"/>
      <selection activeCell="B13" sqref="B13:S13"/>
      <selection pane="bottomLeft" activeCell="E15" sqref="E15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5" width="11.28515625" style="1" customWidth="1"/>
    <col min="6" max="7" width="9.140625" style="1"/>
    <col min="8" max="8" width="9.7109375" style="1" customWidth="1"/>
    <col min="9" max="9" width="9.140625" style="1"/>
    <col min="10" max="10" width="10" style="1" customWidth="1"/>
    <col min="11" max="11" width="9.140625" style="1"/>
    <col min="12" max="12" width="15.5703125" style="1" customWidth="1"/>
    <col min="13" max="14" width="9.140625" style="1"/>
    <col min="15" max="15" width="9.85546875" style="1" customWidth="1"/>
    <col min="16" max="18" width="9.140625" style="1"/>
    <col min="19" max="19" width="12.28515625" style="1" customWidth="1"/>
    <col min="20" max="16384" width="9.140625" style="1"/>
  </cols>
  <sheetData>
    <row r="1" spans="1:19" ht="0.75" customHeight="1" x14ac:dyDescent="0.25">
      <c r="L1" s="20" t="s">
        <v>41</v>
      </c>
      <c r="M1" s="21"/>
      <c r="N1" s="21"/>
      <c r="O1" s="21"/>
      <c r="P1" s="21"/>
      <c r="Q1" s="21"/>
      <c r="R1" s="21"/>
      <c r="S1" s="21"/>
    </row>
    <row r="2" spans="1:19" ht="46.5" hidden="1" customHeight="1" x14ac:dyDescent="0.3">
      <c r="L2" s="21"/>
      <c r="M2" s="21"/>
      <c r="N2" s="21"/>
      <c r="O2" s="21"/>
      <c r="P2" s="21"/>
      <c r="Q2" s="21"/>
      <c r="R2" s="21"/>
      <c r="S2" s="21"/>
    </row>
    <row r="3" spans="1:19" ht="18.75" x14ac:dyDescent="0.3">
      <c r="L3" s="2"/>
      <c r="M3" s="2"/>
      <c r="N3" s="2"/>
      <c r="O3" s="2"/>
      <c r="P3" s="21" t="s">
        <v>69</v>
      </c>
      <c r="Q3" s="21"/>
      <c r="R3" s="21"/>
      <c r="S3" s="21"/>
    </row>
    <row r="4" spans="1:19" ht="18" hidden="1" x14ac:dyDescent="0.35">
      <c r="K4" s="40" t="s">
        <v>38</v>
      </c>
      <c r="L4" s="40"/>
      <c r="M4" s="40"/>
      <c r="N4" s="40"/>
      <c r="O4" s="40"/>
      <c r="P4" s="40"/>
      <c r="Q4" s="40"/>
      <c r="R4" s="40"/>
      <c r="S4" s="40"/>
    </row>
    <row r="5" spans="1:19" ht="18.75" hidden="1" customHeight="1" x14ac:dyDescent="0.35">
      <c r="I5" s="40" t="s">
        <v>39</v>
      </c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33" customHeight="1" x14ac:dyDescent="0.25">
      <c r="L6" s="20" t="s">
        <v>70</v>
      </c>
      <c r="M6" s="20"/>
      <c r="N6" s="20"/>
      <c r="O6" s="20"/>
      <c r="P6" s="20"/>
      <c r="Q6" s="20"/>
      <c r="R6" s="20"/>
      <c r="S6" s="20"/>
    </row>
    <row r="7" spans="1:19" x14ac:dyDescent="0.25">
      <c r="L7" s="46"/>
      <c r="M7" s="46"/>
      <c r="N7" s="46"/>
      <c r="O7" s="46"/>
      <c r="P7" s="46"/>
      <c r="Q7" s="46"/>
      <c r="R7" s="46"/>
      <c r="S7" s="46"/>
    </row>
    <row r="8" spans="1:19" ht="18.75" x14ac:dyDescent="0.3">
      <c r="A8" s="41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19" ht="18.75" x14ac:dyDescent="0.3">
      <c r="A9" s="41" t="s">
        <v>36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18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2" t="s">
        <v>0</v>
      </c>
      <c r="B11" s="24" t="s">
        <v>1</v>
      </c>
      <c r="C11" s="24" t="s">
        <v>2</v>
      </c>
      <c r="D11" s="25" t="s">
        <v>23</v>
      </c>
      <c r="E11" s="44" t="s">
        <v>3</v>
      </c>
      <c r="F11" s="45"/>
      <c r="G11" s="45"/>
      <c r="H11" s="45"/>
      <c r="I11" s="45"/>
      <c r="J11" s="45"/>
      <c r="K11" s="45"/>
      <c r="L11" s="44" t="s">
        <v>4</v>
      </c>
      <c r="M11" s="45"/>
      <c r="N11" s="45"/>
      <c r="O11" s="45"/>
      <c r="P11" s="45"/>
      <c r="Q11" s="45"/>
      <c r="R11" s="45"/>
      <c r="S11" s="24" t="s">
        <v>5</v>
      </c>
    </row>
    <row r="12" spans="1:19" ht="38.25" customHeight="1" x14ac:dyDescent="0.25">
      <c r="A12" s="22"/>
      <c r="B12" s="24"/>
      <c r="C12" s="24"/>
      <c r="D12" s="26"/>
      <c r="E12" s="4" t="s">
        <v>6</v>
      </c>
      <c r="F12" s="4" t="s">
        <v>24</v>
      </c>
      <c r="G12" s="4" t="s">
        <v>25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7</v>
      </c>
      <c r="M12" s="4" t="s">
        <v>24</v>
      </c>
      <c r="N12" s="4" t="s">
        <v>25</v>
      </c>
      <c r="O12" s="4" t="s">
        <v>42</v>
      </c>
      <c r="P12" s="4" t="s">
        <v>43</v>
      </c>
      <c r="Q12" s="4" t="s">
        <v>44</v>
      </c>
      <c r="R12" s="4" t="s">
        <v>45</v>
      </c>
      <c r="S12" s="24"/>
    </row>
    <row r="13" spans="1:19" x14ac:dyDescent="0.25">
      <c r="A13" s="5"/>
      <c r="B13" s="33" t="s">
        <v>46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26.25" customHeight="1" x14ac:dyDescent="0.25">
      <c r="A14" s="5"/>
      <c r="B14" s="43" t="s">
        <v>47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40.5" customHeight="1" x14ac:dyDescent="0.25">
      <c r="A15" s="22" t="s">
        <v>8</v>
      </c>
      <c r="B15" s="33" t="s">
        <v>48</v>
      </c>
      <c r="C15" s="22" t="s">
        <v>50</v>
      </c>
      <c r="D15" s="5" t="s">
        <v>22</v>
      </c>
      <c r="E15" s="19">
        <f>E36</f>
        <v>56635.560000000005</v>
      </c>
      <c r="F15" s="19">
        <f t="shared" ref="F15:H15" si="0">F36</f>
        <v>10610.01</v>
      </c>
      <c r="G15" s="6">
        <f t="shared" si="0"/>
        <v>9205.11</v>
      </c>
      <c r="H15" s="6">
        <f t="shared" si="0"/>
        <v>9205.11</v>
      </c>
      <c r="I15" s="6">
        <f>I36</f>
        <v>9205.11</v>
      </c>
      <c r="J15" s="6">
        <f>J36</f>
        <v>9205.11</v>
      </c>
      <c r="K15" s="6">
        <f>K36</f>
        <v>9205.11</v>
      </c>
      <c r="L15" s="24"/>
      <c r="M15" s="25"/>
      <c r="N15" s="25"/>
      <c r="O15" s="25"/>
      <c r="P15" s="24"/>
      <c r="Q15" s="25"/>
      <c r="R15" s="25"/>
      <c r="S15" s="22"/>
    </row>
    <row r="16" spans="1:19" ht="39" customHeight="1" x14ac:dyDescent="0.25">
      <c r="A16" s="22"/>
      <c r="B16" s="33"/>
      <c r="C16" s="22"/>
      <c r="D16" s="5" t="s">
        <v>11</v>
      </c>
      <c r="E16" s="19">
        <f>E38</f>
        <v>35418</v>
      </c>
      <c r="F16" s="19">
        <f t="shared" ref="F16:H16" si="1">F38</f>
        <v>7073.75</v>
      </c>
      <c r="G16" s="6">
        <f t="shared" si="1"/>
        <v>5668.85</v>
      </c>
      <c r="H16" s="6">
        <f t="shared" si="1"/>
        <v>5668.85</v>
      </c>
      <c r="I16" s="6">
        <f t="shared" ref="I16:K17" si="2">I38</f>
        <v>5668.85</v>
      </c>
      <c r="J16" s="6">
        <f t="shared" si="2"/>
        <v>5668.85</v>
      </c>
      <c r="K16" s="6">
        <f t="shared" si="2"/>
        <v>5668.85</v>
      </c>
      <c r="L16" s="24"/>
      <c r="M16" s="26"/>
      <c r="N16" s="26"/>
      <c r="O16" s="26"/>
      <c r="P16" s="24"/>
      <c r="Q16" s="26"/>
      <c r="R16" s="26"/>
      <c r="S16" s="22"/>
    </row>
    <row r="17" spans="1:19" ht="59.25" customHeight="1" x14ac:dyDescent="0.25">
      <c r="A17" s="22"/>
      <c r="B17" s="33"/>
      <c r="C17" s="22"/>
      <c r="D17" s="5" t="s">
        <v>12</v>
      </c>
      <c r="E17" s="6">
        <f>E39</f>
        <v>21217.560000000005</v>
      </c>
      <c r="F17" s="6">
        <f t="shared" ref="F17:H17" si="3">F39</f>
        <v>3536.26</v>
      </c>
      <c r="G17" s="6">
        <f t="shared" si="3"/>
        <v>3536.26</v>
      </c>
      <c r="H17" s="6">
        <f t="shared" si="3"/>
        <v>3536.26</v>
      </c>
      <c r="I17" s="6">
        <f t="shared" si="2"/>
        <v>3536.26</v>
      </c>
      <c r="J17" s="6">
        <f t="shared" si="2"/>
        <v>3536.26</v>
      </c>
      <c r="K17" s="6">
        <f t="shared" si="2"/>
        <v>3536.26</v>
      </c>
      <c r="L17" s="24"/>
      <c r="M17" s="27"/>
      <c r="N17" s="27"/>
      <c r="O17" s="27"/>
      <c r="P17" s="24"/>
      <c r="Q17" s="27"/>
      <c r="R17" s="27"/>
      <c r="S17" s="22"/>
    </row>
    <row r="18" spans="1:19" ht="76.5" x14ac:dyDescent="0.25">
      <c r="A18" s="28" t="s">
        <v>34</v>
      </c>
      <c r="B18" s="22" t="s">
        <v>52</v>
      </c>
      <c r="C18" s="22" t="s">
        <v>50</v>
      </c>
      <c r="D18" s="22" t="s">
        <v>11</v>
      </c>
      <c r="E18" s="23">
        <f>SUM(F18)</f>
        <v>640</v>
      </c>
      <c r="F18" s="23">
        <v>640</v>
      </c>
      <c r="G18" s="23" t="s">
        <v>53</v>
      </c>
      <c r="H18" s="23" t="s">
        <v>53</v>
      </c>
      <c r="I18" s="23" t="s">
        <v>53</v>
      </c>
      <c r="J18" s="23" t="s">
        <v>53</v>
      </c>
      <c r="K18" s="23" t="s">
        <v>53</v>
      </c>
      <c r="L18" s="5" t="s">
        <v>67</v>
      </c>
      <c r="M18" s="8" t="s">
        <v>56</v>
      </c>
      <c r="N18" s="8" t="s">
        <v>57</v>
      </c>
      <c r="O18" s="5" t="s">
        <v>14</v>
      </c>
      <c r="P18" s="5" t="s">
        <v>14</v>
      </c>
      <c r="Q18" s="5" t="s">
        <v>14</v>
      </c>
      <c r="R18" s="5" t="s">
        <v>14</v>
      </c>
      <c r="S18" s="22" t="s">
        <v>13</v>
      </c>
    </row>
    <row r="19" spans="1:19" ht="71.25" customHeight="1" x14ac:dyDescent="0.25">
      <c r="A19" s="28"/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5" t="s">
        <v>26</v>
      </c>
      <c r="M19" s="5">
        <v>1300</v>
      </c>
      <c r="N19" s="5" t="s">
        <v>14</v>
      </c>
      <c r="O19" s="5" t="s">
        <v>14</v>
      </c>
      <c r="P19" s="5" t="s">
        <v>14</v>
      </c>
      <c r="Q19" s="5" t="s">
        <v>14</v>
      </c>
      <c r="R19" s="5" t="s">
        <v>14</v>
      </c>
      <c r="S19" s="22"/>
    </row>
    <row r="20" spans="1:19" ht="71.25" customHeight="1" x14ac:dyDescent="0.25">
      <c r="A20" s="28"/>
      <c r="B20" s="22"/>
      <c r="C20" s="22"/>
      <c r="D20" s="22"/>
      <c r="E20" s="23"/>
      <c r="F20" s="23"/>
      <c r="G20" s="23"/>
      <c r="H20" s="23"/>
      <c r="I20" s="23"/>
      <c r="J20" s="23"/>
      <c r="K20" s="23"/>
      <c r="L20" s="14" t="s">
        <v>58</v>
      </c>
      <c r="M20" s="14" t="s">
        <v>14</v>
      </c>
      <c r="N20" s="14" t="s">
        <v>60</v>
      </c>
      <c r="O20" s="14" t="s">
        <v>59</v>
      </c>
      <c r="P20" s="14" t="s">
        <v>14</v>
      </c>
      <c r="Q20" s="14" t="s">
        <v>14</v>
      </c>
      <c r="R20" s="14" t="s">
        <v>14</v>
      </c>
      <c r="S20" s="22"/>
    </row>
    <row r="21" spans="1:19" ht="63.75" x14ac:dyDescent="0.25">
      <c r="A21" s="28"/>
      <c r="B21" s="22"/>
      <c r="C21" s="22"/>
      <c r="D21" s="22"/>
      <c r="E21" s="23"/>
      <c r="F21" s="23"/>
      <c r="G21" s="23"/>
      <c r="H21" s="23"/>
      <c r="I21" s="23"/>
      <c r="J21" s="23"/>
      <c r="K21" s="23"/>
      <c r="L21" s="5" t="s">
        <v>15</v>
      </c>
      <c r="M21" s="5">
        <v>100</v>
      </c>
      <c r="N21" s="5">
        <v>100</v>
      </c>
      <c r="O21" s="5">
        <v>100</v>
      </c>
      <c r="P21" s="5">
        <v>100</v>
      </c>
      <c r="Q21" s="5">
        <v>100</v>
      </c>
      <c r="R21" s="5">
        <v>100</v>
      </c>
      <c r="S21" s="22"/>
    </row>
    <row r="22" spans="1:19" ht="63.75" x14ac:dyDescent="0.25">
      <c r="A22" s="28" t="s">
        <v>27</v>
      </c>
      <c r="B22" s="29" t="s">
        <v>28</v>
      </c>
      <c r="C22" s="22" t="s">
        <v>50</v>
      </c>
      <c r="D22" s="22" t="s">
        <v>11</v>
      </c>
      <c r="E22" s="23">
        <f>SUM(F22)</f>
        <v>700</v>
      </c>
      <c r="F22" s="23">
        <v>700</v>
      </c>
      <c r="G22" s="23" t="s">
        <v>53</v>
      </c>
      <c r="H22" s="23" t="s">
        <v>53</v>
      </c>
      <c r="I22" s="23" t="s">
        <v>53</v>
      </c>
      <c r="J22" s="23" t="s">
        <v>53</v>
      </c>
      <c r="K22" s="23" t="s">
        <v>53</v>
      </c>
      <c r="L22" s="5" t="s">
        <v>29</v>
      </c>
      <c r="M22" s="5" t="s">
        <v>51</v>
      </c>
      <c r="N22" s="5" t="s">
        <v>14</v>
      </c>
      <c r="O22" s="5" t="s">
        <v>14</v>
      </c>
      <c r="P22" s="5" t="s">
        <v>14</v>
      </c>
      <c r="Q22" s="5" t="s">
        <v>14</v>
      </c>
      <c r="R22" s="5" t="s">
        <v>14</v>
      </c>
      <c r="S22" s="22" t="s">
        <v>13</v>
      </c>
    </row>
    <row r="23" spans="1:19" ht="83.45" customHeight="1" x14ac:dyDescent="0.25">
      <c r="A23" s="28"/>
      <c r="B23" s="30"/>
      <c r="C23" s="22"/>
      <c r="D23" s="22"/>
      <c r="E23" s="23"/>
      <c r="F23" s="23"/>
      <c r="G23" s="23"/>
      <c r="H23" s="23"/>
      <c r="I23" s="23"/>
      <c r="J23" s="23"/>
      <c r="K23" s="23"/>
      <c r="L23" s="5" t="s">
        <v>64</v>
      </c>
      <c r="M23" s="5" t="s">
        <v>14</v>
      </c>
      <c r="N23" s="8" t="s">
        <v>66</v>
      </c>
      <c r="O23" s="5" t="s">
        <v>14</v>
      </c>
      <c r="P23" s="5" t="s">
        <v>14</v>
      </c>
      <c r="Q23" s="5" t="s">
        <v>14</v>
      </c>
      <c r="R23" s="5" t="s">
        <v>14</v>
      </c>
      <c r="S23" s="22"/>
    </row>
    <row r="24" spans="1:19" ht="105.75" customHeight="1" x14ac:dyDescent="0.25">
      <c r="A24" s="28"/>
      <c r="B24" s="30"/>
      <c r="C24" s="22"/>
      <c r="D24" s="22"/>
      <c r="E24" s="23"/>
      <c r="F24" s="23"/>
      <c r="G24" s="23"/>
      <c r="H24" s="23"/>
      <c r="I24" s="23"/>
      <c r="J24" s="23"/>
      <c r="K24" s="23"/>
      <c r="L24" s="5" t="s">
        <v>63</v>
      </c>
      <c r="M24" s="5" t="s">
        <v>14</v>
      </c>
      <c r="N24" s="8" t="s">
        <v>61</v>
      </c>
      <c r="O24" s="8" t="s">
        <v>62</v>
      </c>
      <c r="P24" s="5" t="s">
        <v>14</v>
      </c>
      <c r="Q24" s="5" t="s">
        <v>14</v>
      </c>
      <c r="R24" s="5" t="s">
        <v>14</v>
      </c>
      <c r="S24" s="22"/>
    </row>
    <row r="25" spans="1:19" ht="108" customHeight="1" x14ac:dyDescent="0.25">
      <c r="A25" s="28"/>
      <c r="B25" s="30"/>
      <c r="C25" s="22"/>
      <c r="D25" s="22"/>
      <c r="E25" s="23"/>
      <c r="F25" s="23"/>
      <c r="G25" s="23"/>
      <c r="H25" s="23"/>
      <c r="I25" s="23"/>
      <c r="J25" s="23"/>
      <c r="K25" s="23"/>
      <c r="L25" s="5" t="s">
        <v>30</v>
      </c>
      <c r="M25" s="5" t="s">
        <v>14</v>
      </c>
      <c r="N25" s="8" t="s">
        <v>65</v>
      </c>
      <c r="O25" s="15" t="s">
        <v>14</v>
      </c>
      <c r="P25" s="15" t="s">
        <v>14</v>
      </c>
      <c r="Q25" s="15" t="s">
        <v>14</v>
      </c>
      <c r="R25" s="5" t="s">
        <v>14</v>
      </c>
      <c r="S25" s="22"/>
    </row>
    <row r="26" spans="1:19" ht="77.25" customHeight="1" x14ac:dyDescent="0.25">
      <c r="A26" s="28"/>
      <c r="B26" s="30"/>
      <c r="C26" s="22"/>
      <c r="D26" s="22"/>
      <c r="E26" s="23"/>
      <c r="F26" s="23"/>
      <c r="G26" s="23"/>
      <c r="H26" s="23"/>
      <c r="I26" s="23"/>
      <c r="J26" s="23"/>
      <c r="K26" s="23"/>
      <c r="L26" s="5" t="s">
        <v>31</v>
      </c>
      <c r="M26" s="18">
        <v>3</v>
      </c>
      <c r="N26" s="18">
        <v>8</v>
      </c>
      <c r="O26" s="15" t="s">
        <v>14</v>
      </c>
      <c r="P26" s="15" t="s">
        <v>14</v>
      </c>
      <c r="Q26" s="15" t="s">
        <v>14</v>
      </c>
      <c r="R26" s="5" t="s">
        <v>14</v>
      </c>
      <c r="S26" s="22"/>
    </row>
    <row r="27" spans="1:19" ht="63.75" x14ac:dyDescent="0.25">
      <c r="A27" s="28"/>
      <c r="B27" s="30"/>
      <c r="C27" s="22"/>
      <c r="D27" s="22"/>
      <c r="E27" s="23"/>
      <c r="F27" s="23"/>
      <c r="G27" s="23"/>
      <c r="H27" s="23"/>
      <c r="I27" s="23"/>
      <c r="J27" s="23"/>
      <c r="K27" s="23"/>
      <c r="L27" s="5" t="s">
        <v>15</v>
      </c>
      <c r="M27" s="5">
        <v>100</v>
      </c>
      <c r="N27" s="5">
        <v>100</v>
      </c>
      <c r="O27" s="5">
        <v>100</v>
      </c>
      <c r="P27" s="5">
        <v>100</v>
      </c>
      <c r="Q27" s="5">
        <v>100</v>
      </c>
      <c r="R27" s="5">
        <v>100</v>
      </c>
      <c r="S27" s="22"/>
    </row>
    <row r="28" spans="1:19" ht="106.5" customHeight="1" x14ac:dyDescent="0.25">
      <c r="A28" s="22" t="s">
        <v>32</v>
      </c>
      <c r="B28" s="22" t="s">
        <v>17</v>
      </c>
      <c r="C28" s="22" t="s">
        <v>50</v>
      </c>
      <c r="D28" s="22" t="s">
        <v>11</v>
      </c>
      <c r="E28" s="32">
        <f>SUM(F28:K29)</f>
        <v>1875.5</v>
      </c>
      <c r="F28" s="32">
        <v>200</v>
      </c>
      <c r="G28" s="32">
        <v>335.1</v>
      </c>
      <c r="H28" s="32">
        <v>335.1</v>
      </c>
      <c r="I28" s="32">
        <v>335.1</v>
      </c>
      <c r="J28" s="32">
        <v>335.1</v>
      </c>
      <c r="K28" s="32">
        <v>335.1</v>
      </c>
      <c r="L28" s="5" t="s">
        <v>68</v>
      </c>
      <c r="M28" s="5">
        <v>16</v>
      </c>
      <c r="N28" s="5">
        <v>16</v>
      </c>
      <c r="O28" s="5">
        <v>16</v>
      </c>
      <c r="P28" s="5">
        <v>16</v>
      </c>
      <c r="Q28" s="5">
        <v>16</v>
      </c>
      <c r="R28" s="5">
        <v>16</v>
      </c>
      <c r="S28" s="22" t="s">
        <v>13</v>
      </c>
    </row>
    <row r="29" spans="1:19" ht="63.75" x14ac:dyDescent="0.25">
      <c r="A29" s="22"/>
      <c r="B29" s="22"/>
      <c r="C29" s="22"/>
      <c r="D29" s="22"/>
      <c r="E29" s="32"/>
      <c r="F29" s="32"/>
      <c r="G29" s="32"/>
      <c r="H29" s="32"/>
      <c r="I29" s="32"/>
      <c r="J29" s="32"/>
      <c r="K29" s="32"/>
      <c r="L29" s="5" t="s">
        <v>18</v>
      </c>
      <c r="M29" s="5">
        <v>100</v>
      </c>
      <c r="N29" s="5">
        <v>100</v>
      </c>
      <c r="O29" s="5">
        <v>100</v>
      </c>
      <c r="P29" s="5">
        <v>100</v>
      </c>
      <c r="Q29" s="5">
        <v>100</v>
      </c>
      <c r="R29" s="5">
        <v>100</v>
      </c>
      <c r="S29" s="22"/>
    </row>
    <row r="30" spans="1:19" ht="99.6" customHeight="1" x14ac:dyDescent="0.25">
      <c r="A30" s="22" t="s">
        <v>16</v>
      </c>
      <c r="B30" s="22" t="s">
        <v>37</v>
      </c>
      <c r="C30" s="22" t="s">
        <v>50</v>
      </c>
      <c r="D30" s="22" t="s">
        <v>11</v>
      </c>
      <c r="E30" s="32">
        <f>SUM(F30:K31)</f>
        <v>200</v>
      </c>
      <c r="F30" s="35">
        <v>200</v>
      </c>
      <c r="G30" s="35">
        <v>0</v>
      </c>
      <c r="H30" s="35">
        <v>0</v>
      </c>
      <c r="I30" s="32">
        <v>0</v>
      </c>
      <c r="J30" s="35">
        <v>0</v>
      </c>
      <c r="K30" s="35">
        <v>0</v>
      </c>
      <c r="L30" s="5" t="s">
        <v>49</v>
      </c>
      <c r="M30" s="5">
        <v>10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22" t="s">
        <v>13</v>
      </c>
    </row>
    <row r="31" spans="1:19" ht="63.75" x14ac:dyDescent="0.25">
      <c r="A31" s="22"/>
      <c r="B31" s="22"/>
      <c r="C31" s="22"/>
      <c r="D31" s="22"/>
      <c r="E31" s="32"/>
      <c r="F31" s="36"/>
      <c r="G31" s="36"/>
      <c r="H31" s="36"/>
      <c r="I31" s="32"/>
      <c r="J31" s="36"/>
      <c r="K31" s="36"/>
      <c r="L31" s="5" t="s">
        <v>15</v>
      </c>
      <c r="M31" s="5">
        <v>100</v>
      </c>
      <c r="N31" s="5">
        <v>100</v>
      </c>
      <c r="O31" s="5">
        <v>100</v>
      </c>
      <c r="P31" s="5">
        <v>100</v>
      </c>
      <c r="Q31" s="5">
        <v>100</v>
      </c>
      <c r="R31" s="5">
        <v>100</v>
      </c>
      <c r="S31" s="22"/>
    </row>
    <row r="32" spans="1:19" ht="48" customHeight="1" x14ac:dyDescent="0.25">
      <c r="A32" s="25" t="s">
        <v>54</v>
      </c>
      <c r="B32" s="29" t="s">
        <v>19</v>
      </c>
      <c r="C32" s="25" t="s">
        <v>50</v>
      </c>
      <c r="D32" s="5" t="s">
        <v>22</v>
      </c>
      <c r="E32" s="6">
        <f>SUM(F32:K32)</f>
        <v>49980.060000000005</v>
      </c>
      <c r="F32" s="6">
        <f>F33+F34</f>
        <v>8330.01</v>
      </c>
      <c r="G32" s="6">
        <f t="shared" ref="G32:H32" si="4">G33+G34</f>
        <v>8330.01</v>
      </c>
      <c r="H32" s="6">
        <f t="shared" si="4"/>
        <v>8330.01</v>
      </c>
      <c r="I32" s="6">
        <f>I33+I34</f>
        <v>8330.01</v>
      </c>
      <c r="J32" s="6">
        <f t="shared" ref="J32:K32" si="5">J33+J34</f>
        <v>8330.01</v>
      </c>
      <c r="K32" s="6">
        <f t="shared" si="5"/>
        <v>8330.01</v>
      </c>
      <c r="L32" s="29" t="s">
        <v>33</v>
      </c>
      <c r="M32" s="37">
        <v>100</v>
      </c>
      <c r="N32" s="37">
        <v>100</v>
      </c>
      <c r="O32" s="37">
        <v>100</v>
      </c>
      <c r="P32" s="37">
        <v>100</v>
      </c>
      <c r="Q32" s="37">
        <v>100</v>
      </c>
      <c r="R32" s="37">
        <v>100</v>
      </c>
      <c r="S32" s="29" t="s">
        <v>40</v>
      </c>
    </row>
    <row r="33" spans="1:19" ht="63.6" customHeight="1" x14ac:dyDescent="0.25">
      <c r="A33" s="26"/>
      <c r="B33" s="30"/>
      <c r="C33" s="26"/>
      <c r="D33" s="5" t="s">
        <v>11</v>
      </c>
      <c r="E33" s="6">
        <f>SUM(F33:K33)</f>
        <v>28762.5</v>
      </c>
      <c r="F33" s="6">
        <v>4793.75</v>
      </c>
      <c r="G33" s="6">
        <v>4793.75</v>
      </c>
      <c r="H33" s="6">
        <v>4793.75</v>
      </c>
      <c r="I33" s="6">
        <v>4793.75</v>
      </c>
      <c r="J33" s="6">
        <v>4793.75</v>
      </c>
      <c r="K33" s="13">
        <v>4793.75</v>
      </c>
      <c r="L33" s="30"/>
      <c r="M33" s="38"/>
      <c r="N33" s="38"/>
      <c r="O33" s="38"/>
      <c r="P33" s="38"/>
      <c r="Q33" s="38"/>
      <c r="R33" s="38"/>
      <c r="S33" s="30"/>
    </row>
    <row r="34" spans="1:19" ht="41.45" customHeight="1" x14ac:dyDescent="0.25">
      <c r="A34" s="27"/>
      <c r="B34" s="31"/>
      <c r="C34" s="27"/>
      <c r="D34" s="5" t="s">
        <v>12</v>
      </c>
      <c r="E34" s="6">
        <f>SUM(F34:K34)</f>
        <v>21217.560000000005</v>
      </c>
      <c r="F34" s="6">
        <v>3536.26</v>
      </c>
      <c r="G34" s="6">
        <v>3536.26</v>
      </c>
      <c r="H34" s="6">
        <v>3536.26</v>
      </c>
      <c r="I34" s="6">
        <v>3536.26</v>
      </c>
      <c r="J34" s="6">
        <v>3536.26</v>
      </c>
      <c r="K34" s="13">
        <v>3536.26</v>
      </c>
      <c r="L34" s="31"/>
      <c r="M34" s="39"/>
      <c r="N34" s="39"/>
      <c r="O34" s="39"/>
      <c r="P34" s="39"/>
      <c r="Q34" s="39"/>
      <c r="R34" s="39"/>
      <c r="S34" s="31"/>
    </row>
    <row r="35" spans="1:19" ht="153" x14ac:dyDescent="0.25">
      <c r="A35" s="5" t="s">
        <v>55</v>
      </c>
      <c r="B35" s="5" t="s">
        <v>20</v>
      </c>
      <c r="C35" s="7" t="s">
        <v>50</v>
      </c>
      <c r="D35" s="5" t="s">
        <v>11</v>
      </c>
      <c r="E35" s="6">
        <f>SUM(F35:K35)</f>
        <v>3240</v>
      </c>
      <c r="F35" s="6">
        <v>540</v>
      </c>
      <c r="G35" s="6">
        <v>540</v>
      </c>
      <c r="H35" s="6">
        <v>540</v>
      </c>
      <c r="I35" s="12">
        <v>540</v>
      </c>
      <c r="J35" s="6">
        <v>540</v>
      </c>
      <c r="K35" s="6">
        <v>540</v>
      </c>
      <c r="L35" s="5" t="s">
        <v>33</v>
      </c>
      <c r="M35" s="5">
        <v>100</v>
      </c>
      <c r="N35" s="5">
        <v>100</v>
      </c>
      <c r="O35" s="5">
        <v>100</v>
      </c>
      <c r="P35" s="5">
        <v>100</v>
      </c>
      <c r="Q35" s="5">
        <v>100</v>
      </c>
      <c r="R35" s="5">
        <v>100</v>
      </c>
      <c r="S35" s="8" t="s">
        <v>40</v>
      </c>
    </row>
    <row r="36" spans="1:19" x14ac:dyDescent="0.25">
      <c r="A36" s="22"/>
      <c r="B36" s="33" t="s">
        <v>21</v>
      </c>
      <c r="C36" s="34"/>
      <c r="D36" s="9" t="s">
        <v>9</v>
      </c>
      <c r="E36" s="10">
        <f>E38+E39</f>
        <v>56635.560000000005</v>
      </c>
      <c r="F36" s="10">
        <f t="shared" ref="F36:H36" si="6">F38+F39</f>
        <v>10610.01</v>
      </c>
      <c r="G36" s="10">
        <f t="shared" si="6"/>
        <v>9205.11</v>
      </c>
      <c r="H36" s="10">
        <f t="shared" si="6"/>
        <v>9205.11</v>
      </c>
      <c r="I36" s="10">
        <f>I38+I39</f>
        <v>9205.11</v>
      </c>
      <c r="J36" s="10">
        <f t="shared" ref="J36" si="7">J38+J39</f>
        <v>9205.11</v>
      </c>
      <c r="K36" s="10">
        <f>K38+K39</f>
        <v>9205.11</v>
      </c>
      <c r="L36" s="22"/>
      <c r="M36" s="25"/>
      <c r="N36" s="25"/>
      <c r="O36" s="25"/>
      <c r="P36" s="22"/>
      <c r="Q36" s="25"/>
      <c r="R36" s="25"/>
      <c r="S36" s="22"/>
    </row>
    <row r="37" spans="1:19" x14ac:dyDescent="0.25">
      <c r="A37" s="22"/>
      <c r="B37" s="33"/>
      <c r="C37" s="34"/>
      <c r="D37" s="9" t="s">
        <v>10</v>
      </c>
      <c r="E37" s="9"/>
      <c r="F37" s="9"/>
      <c r="G37" s="9"/>
      <c r="H37" s="9"/>
      <c r="I37" s="9"/>
      <c r="J37" s="9"/>
      <c r="K37" s="9"/>
      <c r="L37" s="22"/>
      <c r="M37" s="26"/>
      <c r="N37" s="26"/>
      <c r="O37" s="26"/>
      <c r="P37" s="22"/>
      <c r="Q37" s="26"/>
      <c r="R37" s="26"/>
      <c r="S37" s="22"/>
    </row>
    <row r="38" spans="1:19" x14ac:dyDescent="0.25">
      <c r="A38" s="22"/>
      <c r="B38" s="33"/>
      <c r="C38" s="34"/>
      <c r="D38" s="9" t="s">
        <v>11</v>
      </c>
      <c r="E38" s="10">
        <f>E33+E35+E30+E28+E22+E18</f>
        <v>35418</v>
      </c>
      <c r="F38" s="10">
        <f>F30+F28+F35+F33+F22+F18</f>
        <v>7073.75</v>
      </c>
      <c r="G38" s="10">
        <f>G30+G28+G35+G33</f>
        <v>5668.85</v>
      </c>
      <c r="H38" s="10">
        <f>H30+H28+H35+H33</f>
        <v>5668.85</v>
      </c>
      <c r="I38" s="10">
        <f>I30+I28+I35+I33</f>
        <v>5668.85</v>
      </c>
      <c r="J38" s="10">
        <f>J30+J28+J35+J33</f>
        <v>5668.85</v>
      </c>
      <c r="K38" s="10">
        <f>K30+K28+K35+K33</f>
        <v>5668.85</v>
      </c>
      <c r="L38" s="22"/>
      <c r="M38" s="26"/>
      <c r="N38" s="26"/>
      <c r="O38" s="26"/>
      <c r="P38" s="22"/>
      <c r="Q38" s="26"/>
      <c r="R38" s="26"/>
      <c r="S38" s="22"/>
    </row>
    <row r="39" spans="1:19" x14ac:dyDescent="0.25">
      <c r="A39" s="22"/>
      <c r="B39" s="33"/>
      <c r="C39" s="34"/>
      <c r="D39" s="9" t="s">
        <v>12</v>
      </c>
      <c r="E39" s="10">
        <f>E34</f>
        <v>21217.560000000005</v>
      </c>
      <c r="F39" s="10">
        <f t="shared" ref="F39:H39" si="8">F34</f>
        <v>3536.26</v>
      </c>
      <c r="G39" s="10">
        <f t="shared" si="8"/>
        <v>3536.26</v>
      </c>
      <c r="H39" s="10">
        <f t="shared" si="8"/>
        <v>3536.26</v>
      </c>
      <c r="I39" s="10">
        <f>I34</f>
        <v>3536.26</v>
      </c>
      <c r="J39" s="10">
        <f t="shared" ref="J39:K39" si="9">J34</f>
        <v>3536.26</v>
      </c>
      <c r="K39" s="10">
        <f t="shared" si="9"/>
        <v>3536.26</v>
      </c>
      <c r="L39" s="22"/>
      <c r="M39" s="27"/>
      <c r="N39" s="27"/>
      <c r="O39" s="27"/>
      <c r="P39" s="22"/>
      <c r="Q39" s="27"/>
      <c r="R39" s="27"/>
      <c r="S39" s="22"/>
    </row>
    <row r="41" spans="1:19" ht="14.45" hidden="1" x14ac:dyDescent="0.3"/>
    <row r="42" spans="1:19" ht="14.45" hidden="1" x14ac:dyDescent="0.3"/>
    <row r="43" spans="1:19" ht="14.45" hidden="1" x14ac:dyDescent="0.3"/>
    <row r="44" spans="1:19" ht="14.45" hidden="1" x14ac:dyDescent="0.3"/>
    <row r="45" spans="1:19" hidden="1" x14ac:dyDescent="0.25"/>
    <row r="46" spans="1:19" x14ac:dyDescent="0.25">
      <c r="F46" s="11"/>
      <c r="G46" s="11"/>
    </row>
    <row r="47" spans="1:19" ht="18.75" x14ac:dyDescent="0.25">
      <c r="G47" s="11"/>
      <c r="I47" s="16"/>
    </row>
    <row r="48" spans="1:19" ht="18.75" x14ac:dyDescent="0.3">
      <c r="I48" s="17"/>
    </row>
    <row r="49" spans="7:7" x14ac:dyDescent="0.25">
      <c r="G49" s="11"/>
    </row>
  </sheetData>
  <mergeCells count="97">
    <mergeCell ref="B14:S14"/>
    <mergeCell ref="A15:A17"/>
    <mergeCell ref="B15:B17"/>
    <mergeCell ref="C15:C17"/>
    <mergeCell ref="A11:A12"/>
    <mergeCell ref="B11:B12"/>
    <mergeCell ref="C11:C12"/>
    <mergeCell ref="S11:S12"/>
    <mergeCell ref="D11:D12"/>
    <mergeCell ref="E11:K11"/>
    <mergeCell ref="L11:R11"/>
    <mergeCell ref="K4:S4"/>
    <mergeCell ref="A8:S8"/>
    <mergeCell ref="I5:S5"/>
    <mergeCell ref="A9:S9"/>
    <mergeCell ref="B13:S13"/>
    <mergeCell ref="L6:S6"/>
    <mergeCell ref="F18:F21"/>
    <mergeCell ref="G18:G21"/>
    <mergeCell ref="L15:L17"/>
    <mergeCell ref="M15:M17"/>
    <mergeCell ref="N15:N17"/>
    <mergeCell ref="K18:K21"/>
    <mergeCell ref="J18:J21"/>
    <mergeCell ref="A18:A21"/>
    <mergeCell ref="B18:B21"/>
    <mergeCell ref="C18:C21"/>
    <mergeCell ref="D18:D21"/>
    <mergeCell ref="E18:E21"/>
    <mergeCell ref="A28:A29"/>
    <mergeCell ref="B28:B29"/>
    <mergeCell ref="C28:C29"/>
    <mergeCell ref="D28:D29"/>
    <mergeCell ref="E28:E29"/>
    <mergeCell ref="S28:S29"/>
    <mergeCell ref="F28:F29"/>
    <mergeCell ref="G28:G29"/>
    <mergeCell ref="H28:H29"/>
    <mergeCell ref="I28:I29"/>
    <mergeCell ref="J28:J29"/>
    <mergeCell ref="K28:K29"/>
    <mergeCell ref="S30:S31"/>
    <mergeCell ref="F30:F31"/>
    <mergeCell ref="G30:G31"/>
    <mergeCell ref="H30:H31"/>
    <mergeCell ref="I30:I31"/>
    <mergeCell ref="R36:R39"/>
    <mergeCell ref="P32:P34"/>
    <mergeCell ref="R32:R34"/>
    <mergeCell ref="P36:P39"/>
    <mergeCell ref="S36:S39"/>
    <mergeCell ref="Q32:Q34"/>
    <mergeCell ref="S32:S34"/>
    <mergeCell ref="D30:D31"/>
    <mergeCell ref="E30:E31"/>
    <mergeCell ref="Q36:Q39"/>
    <mergeCell ref="A36:A39"/>
    <mergeCell ref="B36:B39"/>
    <mergeCell ref="C36:C39"/>
    <mergeCell ref="J30:J31"/>
    <mergeCell ref="K30:K31"/>
    <mergeCell ref="L36:L39"/>
    <mergeCell ref="M36:M39"/>
    <mergeCell ref="N36:N39"/>
    <mergeCell ref="O36:O39"/>
    <mergeCell ref="L32:L34"/>
    <mergeCell ref="M32:M34"/>
    <mergeCell ref="N32:N34"/>
    <mergeCell ref="O32:O34"/>
    <mergeCell ref="B32:B34"/>
    <mergeCell ref="A32:A34"/>
    <mergeCell ref="C32:C34"/>
    <mergeCell ref="A30:A31"/>
    <mergeCell ref="B30:B31"/>
    <mergeCell ref="C30:C31"/>
    <mergeCell ref="A22:A27"/>
    <mergeCell ref="C22:C27"/>
    <mergeCell ref="D22:D27"/>
    <mergeCell ref="E22:E27"/>
    <mergeCell ref="F22:F27"/>
    <mergeCell ref="B22:B27"/>
    <mergeCell ref="L1:S2"/>
    <mergeCell ref="S22:S27"/>
    <mergeCell ref="G22:G27"/>
    <mergeCell ref="H22:H27"/>
    <mergeCell ref="I22:I27"/>
    <mergeCell ref="J22:J27"/>
    <mergeCell ref="P3:S3"/>
    <mergeCell ref="K22:K27"/>
    <mergeCell ref="H18:H21"/>
    <mergeCell ref="I18:I21"/>
    <mergeCell ref="S18:S21"/>
    <mergeCell ref="P15:P17"/>
    <mergeCell ref="S15:S17"/>
    <mergeCell ref="O15:O17"/>
    <mergeCell ref="Q15:Q17"/>
    <mergeCell ref="R15:R17"/>
  </mergeCells>
  <pageMargins left="0.39370078740157483" right="0.39370078740157483" top="0.39370078740157483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Пользователь</cp:lastModifiedBy>
  <cp:lastPrinted>2019-01-29T09:21:57Z</cp:lastPrinted>
  <dcterms:created xsi:type="dcterms:W3CDTF">2016-08-22T07:06:58Z</dcterms:created>
  <dcterms:modified xsi:type="dcterms:W3CDTF">2019-05-28T16:35:25Z</dcterms:modified>
</cp:coreProperties>
</file>