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Переделка на 2019\"/>
    </mc:Choice>
  </mc:AlternateContent>
  <bookViews>
    <workbookView xWindow="0" yWindow="0" windowWidth="19200" windowHeight="11592"/>
  </bookViews>
  <sheets>
    <sheet name="Лист1" sheetId="1" r:id="rId1"/>
  </sheets>
  <definedNames>
    <definedName name="_xlnm.Print_Titles" localSheetId="0">Лист1!$10:$11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E34" i="1" l="1"/>
  <c r="E33" i="1"/>
  <c r="E38" i="1" s="1"/>
  <c r="E32" i="1"/>
  <c r="E29" i="1"/>
  <c r="E27" i="1"/>
  <c r="E21" i="1"/>
  <c r="E17" i="1"/>
  <c r="E37" i="1" l="1"/>
  <c r="F31" i="1"/>
  <c r="H38" i="1"/>
  <c r="H16" i="1" s="1"/>
  <c r="G38" i="1"/>
  <c r="G16" i="1" s="1"/>
  <c r="F38" i="1"/>
  <c r="F16" i="1" s="1"/>
  <c r="H15" i="1"/>
  <c r="G15" i="1"/>
  <c r="H31" i="1"/>
  <c r="G31" i="1"/>
  <c r="F35" i="1" l="1"/>
  <c r="G35" i="1"/>
  <c r="G14" i="1" s="1"/>
  <c r="H35" i="1"/>
  <c r="H14" i="1" s="1"/>
  <c r="F15" i="1"/>
  <c r="J31" i="1"/>
  <c r="K31" i="1"/>
  <c r="F14" i="1" l="1"/>
  <c r="I31" i="1"/>
  <c r="E31" i="1" s="1"/>
  <c r="I38" i="1" l="1"/>
  <c r="I35" i="1" s="1"/>
  <c r="I15" i="1" l="1"/>
  <c r="J38" i="1"/>
  <c r="J16" i="1" s="1"/>
  <c r="K38" i="1"/>
  <c r="K16" i="1" l="1"/>
  <c r="K35" i="1"/>
  <c r="K14" i="1" s="1"/>
  <c r="I16" i="1"/>
  <c r="I14" i="1"/>
  <c r="J35" i="1"/>
  <c r="J14" i="1" s="1"/>
  <c r="K15" i="1"/>
  <c r="J15" i="1"/>
  <c r="E16" i="1"/>
  <c r="E35" i="1" l="1"/>
  <c r="E14" i="1" s="1"/>
  <c r="E15" i="1" l="1"/>
</calcChain>
</file>

<file path=xl/sharedStrings.xml><?xml version="1.0" encoding="utf-8"?>
<sst xmlns="http://schemas.openxmlformats.org/spreadsheetml/2006/main" count="143" uniqueCount="70">
  <si>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</si>
  <si>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</si>
  <si>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</si>
  <si>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</si>
  <si>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</si>
  <si>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</si>
  <si>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</si>
  <si>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</si>
  <si>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</si>
  <si>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</si>
  <si>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</si>
  <si>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</si>
  <si>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</si>
  <si>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</si>
  <si>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-</t>
  </si>
  <si>
    <t xml:space="preserve">Доля выполненных работ от запланированного объема, % </t>
  </si>
  <si>
    <t>1.4.</t>
  </si>
  <si>
    <t>Поддержание в надлежащем состоянии законсервированных зданий, включенных в состав муниципальной казны</t>
  </si>
  <si>
    <t xml:space="preserve">Доля выполненных работ от запланированного объема,  % </t>
  </si>
  <si>
    <t xml:space="preserve">Перечисление взносов на капитальный ремонт за муниципальные жилые  помещения в многоквартирных домах находящихся на территории ЗАТО Видяево </t>
  </si>
  <si>
    <t xml:space="preserve">Перечисление взносов на капитальный ремонт за муниципальные нежилые  помещения в многоквартирных домах находящихся на территории ЗАТО Видяево 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</si>
  <si>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</si>
  <si>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</si>
  <si>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</si>
  <si>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</si>
  <si>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</si>
  <si>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Выполнение капитального ремонта межпанельных швов, п/м</t>
  </si>
  <si>
    <t>1.2</t>
  </si>
  <si>
    <t>Ремонт инженерных сетей,  оборудования системы центрального отопления и ХГВС с теплоизоляцией</t>
  </si>
  <si>
    <t>Выполнение замены секций водоподогревателя с теплоизоляцией</t>
  </si>
  <si>
    <t>Выполнение замены инженерных сетей ЦО с теплоизоляцией и стояков, количество стояков</t>
  </si>
  <si>
    <t>Выполнение восстановления полотенцесушителей, количество стояков</t>
  </si>
  <si>
    <t>1.3.</t>
  </si>
  <si>
    <t>Доля перечисленных взносов от запланированного объема, %</t>
  </si>
  <si>
    <t>1.1.</t>
  </si>
  <si>
    <t>ПЕРЕЧЕНЬ ОСНОВНЫХ МЕРОПРИЯТИЙ ПОДПРОГРАММЫ</t>
  </si>
  <si>
    <t>«Капитальный и текущий ремонт объектов муниципальной собственности ЗАТО Видяево»</t>
  </si>
  <si>
    <t>Текущий ремонт зданий ОМСУ и других объектов муниципальной собственности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</si>
  <si>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</si>
  <si>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</si>
  <si>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Администрация ЗАТО Видяево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</si>
  <si>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</si>
  <si>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</si>
  <si>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</si>
  <si>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</si>
  <si>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</si>
  <si>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r>
      <t>Цель:</t>
    </r>
    <r>
      <rPr>
        <sz val="10"/>
        <rFont val="Times New Roman"/>
        <family val="1"/>
        <charset val="204"/>
      </rPr>
      <t xml:space="preserve"> создание благоприятных, комфортных и безопасных условий для проживания жителей и социально-экономического развития ЗАТО Видяево </t>
    </r>
  </si>
  <si>
    <r>
      <t>Задача</t>
    </r>
    <r>
      <rPr>
        <sz val="10"/>
        <rFont val="Times New Roman"/>
        <family val="1"/>
        <charset val="204"/>
      </rPr>
      <t xml:space="preserve">: </t>
    </r>
    <r>
      <rPr>
        <i/>
        <sz val="10"/>
        <rFont val="Times New Roman"/>
        <family val="1"/>
        <charset val="204"/>
      </rPr>
      <t>капитальный и текущий ремонт муниципального жилищного фонда, иных объектов муниципальной собственности для создание благоприятных и комфортных условий для проживания жителей ЗАТО Видяево</t>
    </r>
  </si>
  <si>
    <r>
      <t>Основное мероприятие</t>
    </r>
    <r>
      <rPr>
        <sz val="10"/>
        <rFont val="Times New Roman"/>
        <family val="1"/>
        <charset val="204"/>
      </rPr>
      <t>: укрепление и создание благоприятных и комфортных условий для проживания жителей ЗАТО Видяево</t>
    </r>
  </si>
  <si>
    <r>
      <t>Выполнение работ по  текущему ремонту зданий ОМСУ и других объектов муниципальной собственности, м</t>
    </r>
    <r>
      <rPr>
        <sz val="9"/>
        <rFont val="Times New Roman"/>
        <family val="1"/>
        <charset val="204"/>
      </rPr>
      <t>2</t>
    </r>
  </si>
  <si>
    <t>2019-2024</t>
  </si>
  <si>
    <t xml:space="preserve">ул. Заречная д. 40 </t>
  </si>
  <si>
    <t>Капитальный ремонт: кровель, межпанельных швов, фасадов, квартир (переселение из малозаселенных домов)</t>
  </si>
  <si>
    <t>Взносы на капитальный ремонт</t>
  </si>
  <si>
    <t xml:space="preserve">Приложениек подпрограмме  </t>
  </si>
  <si>
    <t>1.5.</t>
  </si>
  <si>
    <t>1.6.</t>
  </si>
  <si>
    <t xml:space="preserve">1  (ул. Центральная, 7) </t>
  </si>
  <si>
    <t xml:space="preserve">1  (ул. Заречная, 29) </t>
  </si>
  <si>
    <t>Выполнение капитального ремонта фасадов МКД, количество МКД</t>
  </si>
  <si>
    <t>1 (ул. Заречная, 52)</t>
  </si>
  <si>
    <t>1 (ул. Заречная, 54)</t>
  </si>
  <si>
    <t xml:space="preserve">1  (ул. Заречная, 41) </t>
  </si>
  <si>
    <t xml:space="preserve">3  (ул. Заречная, 8,14,19) </t>
  </si>
  <si>
    <t>Выполнение замены инженерных сетей ХГВС с теплоизоляцией и стояков, количество МКД</t>
  </si>
  <si>
    <t>Выполнение замены оборудования (тепловых узлов) с теплоизоляцией, количество узлов</t>
  </si>
  <si>
    <t>ул. Заречная, 52 -10 стояков</t>
  </si>
  <si>
    <t xml:space="preserve">1 (ул. Заречная, 20) </t>
  </si>
  <si>
    <t>Выполнение капитального ремонта кровель, количество отремонтированных кровель</t>
  </si>
  <si>
    <t>Надлежащее состояние законсервированных зданий, включенных в состав муниципальной казны,объектов.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</si>
</sst>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4" fontId="4" fillId="0" borderId="1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topLeftCell="A8" zoomScale="90" zoomScaleNormal="90" workbookViewId="0">
      <pane ySplit="2148" topLeftCell="A27" activePane="bottomLeft"/>
      <selection activeCell="B13" sqref="B13:S13"/>
      <selection pane="bottomLeft" activeCell="G27" sqref="G27:G28"/>
    </sheetView>
  </sheetViews>
  <sheetFormatPr defaultColWidth="9.109375" defaultRowHeight="14.4" x14ac:dyDescent="0.3"/>
  <cols>
    <col min="1" max="1" width="6" style="1" customWidth="1"/>
    <col min="2" max="2" width="15.6640625" style="1" customWidth="1"/>
    <col min="3" max="4" width="9.109375" style="1"/>
    <col min="5" max="5" width="11.33203125" style="1" customWidth="1"/>
    <col min="6" max="7" width="9.109375" style="1"/>
    <col min="8" max="8" width="9.6640625" style="1" customWidth="1"/>
    <col min="9" max="9" width="9.109375" style="1"/>
    <col min="10" max="10" width="10" style="1" customWidth="1"/>
    <col min="11" max="11" width="9.109375" style="1"/>
    <col min="12" max="12" width="15.5546875" style="1" customWidth="1"/>
    <col min="13" max="14" width="9.109375" style="1"/>
    <col min="15" max="15" width="9.88671875" style="1" customWidth="1"/>
    <col min="16" max="18" width="9.109375" style="1"/>
    <col min="19" max="19" width="12.33203125" style="1" customWidth="1"/>
    <col min="20" max="16384" width="9.109375" style="1"/>
  </cols>
  <sheetData>
    <row r="1" spans="1:19" ht="0.75" customHeight="1" x14ac:dyDescent="0.3">
      <c r="L1" s="43" t="s">
        <v>41</v>
      </c>
      <c r="M1" s="44"/>
      <c r="N1" s="44"/>
      <c r="O1" s="44"/>
      <c r="P1" s="44"/>
      <c r="Q1" s="44"/>
      <c r="R1" s="44"/>
      <c r="S1" s="44"/>
    </row>
    <row r="2" spans="1:19" ht="46.5" hidden="1" customHeight="1" x14ac:dyDescent="0.3">
      <c r="L2" s="44"/>
      <c r="M2" s="44"/>
      <c r="N2" s="44"/>
      <c r="O2" s="44"/>
      <c r="P2" s="44"/>
      <c r="Q2" s="44"/>
      <c r="R2" s="44"/>
      <c r="S2" s="44"/>
    </row>
    <row r="3" spans="1:19" ht="18" x14ac:dyDescent="0.35">
      <c r="L3" s="2"/>
      <c r="M3" s="2"/>
      <c r="N3" s="2"/>
      <c r="O3" s="2"/>
      <c r="P3" s="44" t="s">
        <v>54</v>
      </c>
      <c r="Q3" s="44"/>
      <c r="R3" s="44"/>
      <c r="S3" s="44"/>
    </row>
    <row r="4" spans="1:19" ht="18" hidden="1" x14ac:dyDescent="0.35">
      <c r="K4" s="27" t="s">
        <v>38</v>
      </c>
      <c r="L4" s="27"/>
      <c r="M4" s="27"/>
      <c r="N4" s="27"/>
      <c r="O4" s="27"/>
      <c r="P4" s="27"/>
      <c r="Q4" s="27"/>
      <c r="R4" s="27"/>
      <c r="S4" s="27"/>
    </row>
    <row r="5" spans="1:19" ht="18.75" hidden="1" customHeight="1" x14ac:dyDescent="0.35">
      <c r="I5" s="27" t="s">
        <v>39</v>
      </c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18" x14ac:dyDescent="0.35">
      <c r="A7" s="28" t="s">
        <v>35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18" x14ac:dyDescent="0.35">
      <c r="A8" s="28" t="s">
        <v>36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ht="18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5.5" customHeight="1" x14ac:dyDescent="0.3">
      <c r="A10" s="20" t="s">
        <v>0</v>
      </c>
      <c r="B10" s="22" t="s">
        <v>1</v>
      </c>
      <c r="C10" s="22" t="s">
        <v>2</v>
      </c>
      <c r="D10" s="23" t="s">
        <v>23</v>
      </c>
      <c r="E10" s="25" t="s">
        <v>3</v>
      </c>
      <c r="F10" s="26"/>
      <c r="G10" s="26"/>
      <c r="H10" s="26"/>
      <c r="I10" s="26"/>
      <c r="J10" s="26"/>
      <c r="K10" s="26"/>
      <c r="L10" s="25" t="s">
        <v>4</v>
      </c>
      <c r="M10" s="26"/>
      <c r="N10" s="26"/>
      <c r="O10" s="26"/>
      <c r="P10" s="26"/>
      <c r="Q10" s="26"/>
      <c r="R10" s="26"/>
      <c r="S10" s="22" t="s">
        <v>5</v>
      </c>
    </row>
    <row r="11" spans="1:19" ht="38.25" customHeight="1" x14ac:dyDescent="0.3">
      <c r="A11" s="20"/>
      <c r="B11" s="22"/>
      <c r="C11" s="22"/>
      <c r="D11" s="24"/>
      <c r="E11" s="4" t="s">
        <v>6</v>
      </c>
      <c r="F11" s="4" t="s">
        <v>24</v>
      </c>
      <c r="G11" s="4" t="s">
        <v>25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7</v>
      </c>
      <c r="M11" s="4" t="s">
        <v>24</v>
      </c>
      <c r="N11" s="4" t="s">
        <v>25</v>
      </c>
      <c r="O11" s="4" t="s">
        <v>42</v>
      </c>
      <c r="P11" s="4" t="s">
        <v>43</v>
      </c>
      <c r="Q11" s="4" t="s">
        <v>44</v>
      </c>
      <c r="R11" s="4" t="s">
        <v>45</v>
      </c>
      <c r="S11" s="22"/>
    </row>
    <row r="12" spans="1:19" x14ac:dyDescent="0.3">
      <c r="A12" s="5"/>
      <c r="B12" s="21" t="s">
        <v>46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6.25" customHeight="1" x14ac:dyDescent="0.3">
      <c r="A13" s="5"/>
      <c r="B13" s="19" t="s">
        <v>47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40.5" customHeight="1" x14ac:dyDescent="0.3">
      <c r="A14" s="20" t="s">
        <v>8</v>
      </c>
      <c r="B14" s="21" t="s">
        <v>48</v>
      </c>
      <c r="C14" s="20" t="s">
        <v>50</v>
      </c>
      <c r="D14" s="5" t="s">
        <v>22</v>
      </c>
      <c r="E14" s="6">
        <f>E35</f>
        <v>56995.560000000005</v>
      </c>
      <c r="F14" s="6">
        <f t="shared" ref="F14:H14" si="0">F35</f>
        <v>10970.01</v>
      </c>
      <c r="G14" s="6">
        <f t="shared" si="0"/>
        <v>9205.11</v>
      </c>
      <c r="H14" s="6">
        <f t="shared" si="0"/>
        <v>9205.11</v>
      </c>
      <c r="I14" s="6">
        <f>I35</f>
        <v>9205.11</v>
      </c>
      <c r="J14" s="6">
        <f>J35</f>
        <v>9205.11</v>
      </c>
      <c r="K14" s="6">
        <f>K35</f>
        <v>9205.11</v>
      </c>
      <c r="L14" s="22"/>
      <c r="M14" s="23"/>
      <c r="N14" s="23"/>
      <c r="O14" s="23"/>
      <c r="P14" s="22"/>
      <c r="Q14" s="23"/>
      <c r="R14" s="23"/>
      <c r="S14" s="20"/>
    </row>
    <row r="15" spans="1:19" ht="39" customHeight="1" x14ac:dyDescent="0.3">
      <c r="A15" s="20"/>
      <c r="B15" s="21"/>
      <c r="C15" s="20"/>
      <c r="D15" s="5" t="s">
        <v>11</v>
      </c>
      <c r="E15" s="6">
        <f>E37</f>
        <v>35778</v>
      </c>
      <c r="F15" s="6">
        <f t="shared" ref="F15:H15" si="1">F37</f>
        <v>7433.75</v>
      </c>
      <c r="G15" s="6">
        <f t="shared" si="1"/>
        <v>5668.85</v>
      </c>
      <c r="H15" s="6">
        <f t="shared" si="1"/>
        <v>5668.85</v>
      </c>
      <c r="I15" s="6">
        <f t="shared" ref="I15:K16" si="2">I37</f>
        <v>5668.85</v>
      </c>
      <c r="J15" s="6">
        <f t="shared" si="2"/>
        <v>5668.85</v>
      </c>
      <c r="K15" s="6">
        <f t="shared" si="2"/>
        <v>5668.85</v>
      </c>
      <c r="L15" s="22"/>
      <c r="M15" s="24"/>
      <c r="N15" s="24"/>
      <c r="O15" s="24"/>
      <c r="P15" s="22"/>
      <c r="Q15" s="24"/>
      <c r="R15" s="24"/>
      <c r="S15" s="20"/>
    </row>
    <row r="16" spans="1:19" ht="59.25" customHeight="1" x14ac:dyDescent="0.3">
      <c r="A16" s="20"/>
      <c r="B16" s="21"/>
      <c r="C16" s="20"/>
      <c r="D16" s="5" t="s">
        <v>12</v>
      </c>
      <c r="E16" s="6">
        <f>E38</f>
        <v>21217.560000000005</v>
      </c>
      <c r="F16" s="6">
        <f t="shared" ref="F16:H16" si="3">F38</f>
        <v>3536.26</v>
      </c>
      <c r="G16" s="6">
        <f t="shared" si="3"/>
        <v>3536.26</v>
      </c>
      <c r="H16" s="6">
        <f t="shared" si="3"/>
        <v>3536.26</v>
      </c>
      <c r="I16" s="6">
        <f t="shared" si="2"/>
        <v>3536.26</v>
      </c>
      <c r="J16" s="6">
        <f t="shared" si="2"/>
        <v>3536.26</v>
      </c>
      <c r="K16" s="6">
        <f t="shared" si="2"/>
        <v>3536.26</v>
      </c>
      <c r="L16" s="22"/>
      <c r="M16" s="31"/>
      <c r="N16" s="31"/>
      <c r="O16" s="31"/>
      <c r="P16" s="22"/>
      <c r="Q16" s="31"/>
      <c r="R16" s="31"/>
      <c r="S16" s="20"/>
    </row>
    <row r="17" spans="1:19" ht="79.2" x14ac:dyDescent="0.3">
      <c r="A17" s="32" t="s">
        <v>34</v>
      </c>
      <c r="B17" s="20" t="s">
        <v>52</v>
      </c>
      <c r="C17" s="20" t="s">
        <v>50</v>
      </c>
      <c r="D17" s="20" t="s">
        <v>11</v>
      </c>
      <c r="E17" s="30">
        <f>SUM(F17)</f>
        <v>1000</v>
      </c>
      <c r="F17" s="30">
        <v>1000</v>
      </c>
      <c r="G17" s="30" t="s">
        <v>53</v>
      </c>
      <c r="H17" s="30" t="s">
        <v>53</v>
      </c>
      <c r="I17" s="30" t="s">
        <v>53</v>
      </c>
      <c r="J17" s="30" t="s">
        <v>53</v>
      </c>
      <c r="K17" s="30" t="s">
        <v>53</v>
      </c>
      <c r="L17" s="5" t="s">
        <v>68</v>
      </c>
      <c r="M17" s="8" t="s">
        <v>57</v>
      </c>
      <c r="N17" s="8" t="s">
        <v>58</v>
      </c>
      <c r="O17" s="5" t="s">
        <v>14</v>
      </c>
      <c r="P17" s="5" t="s">
        <v>14</v>
      </c>
      <c r="Q17" s="5" t="s">
        <v>14</v>
      </c>
      <c r="R17" s="5" t="s">
        <v>14</v>
      </c>
      <c r="S17" s="20" t="s">
        <v>13</v>
      </c>
    </row>
    <row r="18" spans="1:19" ht="71.25" customHeight="1" x14ac:dyDescent="0.3">
      <c r="A18" s="32"/>
      <c r="B18" s="20"/>
      <c r="C18" s="20"/>
      <c r="D18" s="20"/>
      <c r="E18" s="30"/>
      <c r="F18" s="30"/>
      <c r="G18" s="30"/>
      <c r="H18" s="30"/>
      <c r="I18" s="30"/>
      <c r="J18" s="30"/>
      <c r="K18" s="30"/>
      <c r="L18" s="5" t="s">
        <v>26</v>
      </c>
      <c r="M18" s="5">
        <v>1300</v>
      </c>
      <c r="N18" s="5" t="s">
        <v>14</v>
      </c>
      <c r="O18" s="5" t="s">
        <v>14</v>
      </c>
      <c r="P18" s="5" t="s">
        <v>14</v>
      </c>
      <c r="Q18" s="5" t="s">
        <v>14</v>
      </c>
      <c r="R18" s="5" t="s">
        <v>14</v>
      </c>
      <c r="S18" s="20"/>
    </row>
    <row r="19" spans="1:19" ht="71.25" customHeight="1" x14ac:dyDescent="0.3">
      <c r="A19" s="32"/>
      <c r="B19" s="20"/>
      <c r="C19" s="20"/>
      <c r="D19" s="20"/>
      <c r="E19" s="30"/>
      <c r="F19" s="30"/>
      <c r="G19" s="30"/>
      <c r="H19" s="30"/>
      <c r="I19" s="30"/>
      <c r="J19" s="30"/>
      <c r="K19" s="30"/>
      <c r="L19" s="14" t="s">
        <v>59</v>
      </c>
      <c r="M19" s="14" t="s">
        <v>14</v>
      </c>
      <c r="N19" s="14" t="s">
        <v>61</v>
      </c>
      <c r="O19" s="14" t="s">
        <v>60</v>
      </c>
      <c r="P19" s="14" t="s">
        <v>14</v>
      </c>
      <c r="Q19" s="14" t="s">
        <v>14</v>
      </c>
      <c r="R19" s="14" t="s">
        <v>14</v>
      </c>
      <c r="S19" s="20"/>
    </row>
    <row r="20" spans="1:19" ht="66" x14ac:dyDescent="0.3">
      <c r="A20" s="32"/>
      <c r="B20" s="20"/>
      <c r="C20" s="20"/>
      <c r="D20" s="20"/>
      <c r="E20" s="30"/>
      <c r="F20" s="30"/>
      <c r="G20" s="30"/>
      <c r="H20" s="30"/>
      <c r="I20" s="30"/>
      <c r="J20" s="30"/>
      <c r="K20" s="30"/>
      <c r="L20" s="5" t="s">
        <v>15</v>
      </c>
      <c r="M20" s="5">
        <v>100</v>
      </c>
      <c r="N20" s="5">
        <v>100</v>
      </c>
      <c r="O20" s="5">
        <v>100</v>
      </c>
      <c r="P20" s="5">
        <v>100</v>
      </c>
      <c r="Q20" s="5">
        <v>100</v>
      </c>
      <c r="R20" s="5">
        <v>100</v>
      </c>
      <c r="S20" s="20"/>
    </row>
    <row r="21" spans="1:19" ht="66" x14ac:dyDescent="0.3">
      <c r="A21" s="32" t="s">
        <v>27</v>
      </c>
      <c r="B21" s="39" t="s">
        <v>28</v>
      </c>
      <c r="C21" s="20" t="s">
        <v>50</v>
      </c>
      <c r="D21" s="20" t="s">
        <v>11</v>
      </c>
      <c r="E21" s="30">
        <f>SUM(F21)</f>
        <v>700</v>
      </c>
      <c r="F21" s="30">
        <v>700</v>
      </c>
      <c r="G21" s="30" t="s">
        <v>53</v>
      </c>
      <c r="H21" s="30" t="s">
        <v>53</v>
      </c>
      <c r="I21" s="30" t="s">
        <v>53</v>
      </c>
      <c r="J21" s="30" t="s">
        <v>53</v>
      </c>
      <c r="K21" s="30" t="s">
        <v>53</v>
      </c>
      <c r="L21" s="5" t="s">
        <v>29</v>
      </c>
      <c r="M21" s="5" t="s">
        <v>51</v>
      </c>
      <c r="N21" s="5" t="s">
        <v>14</v>
      </c>
      <c r="O21" s="5" t="s">
        <v>14</v>
      </c>
      <c r="P21" s="5" t="s">
        <v>14</v>
      </c>
      <c r="Q21" s="5" t="s">
        <v>14</v>
      </c>
      <c r="R21" s="5" t="s">
        <v>14</v>
      </c>
      <c r="S21" s="20" t="s">
        <v>13</v>
      </c>
    </row>
    <row r="22" spans="1:19" ht="83.4" customHeight="1" x14ac:dyDescent="0.3">
      <c r="A22" s="32"/>
      <c r="B22" s="40"/>
      <c r="C22" s="20"/>
      <c r="D22" s="20"/>
      <c r="E22" s="30"/>
      <c r="F22" s="30"/>
      <c r="G22" s="30"/>
      <c r="H22" s="30"/>
      <c r="I22" s="30"/>
      <c r="J22" s="30"/>
      <c r="K22" s="30"/>
      <c r="L22" s="5" t="s">
        <v>65</v>
      </c>
      <c r="M22" s="5" t="s">
        <v>14</v>
      </c>
      <c r="N22" s="8" t="s">
        <v>67</v>
      </c>
      <c r="O22" s="5" t="s">
        <v>14</v>
      </c>
      <c r="P22" s="5" t="s">
        <v>14</v>
      </c>
      <c r="Q22" s="5" t="s">
        <v>14</v>
      </c>
      <c r="R22" s="5" t="s">
        <v>14</v>
      </c>
      <c r="S22" s="20"/>
    </row>
    <row r="23" spans="1:19" ht="105.75" customHeight="1" x14ac:dyDescent="0.3">
      <c r="A23" s="32"/>
      <c r="B23" s="40"/>
      <c r="C23" s="20"/>
      <c r="D23" s="20"/>
      <c r="E23" s="30"/>
      <c r="F23" s="30"/>
      <c r="G23" s="30"/>
      <c r="H23" s="30"/>
      <c r="I23" s="30"/>
      <c r="J23" s="30"/>
      <c r="K23" s="30"/>
      <c r="L23" s="5" t="s">
        <v>64</v>
      </c>
      <c r="M23" s="5" t="s">
        <v>14</v>
      </c>
      <c r="N23" s="8" t="s">
        <v>62</v>
      </c>
      <c r="O23" s="8" t="s">
        <v>63</v>
      </c>
      <c r="P23" s="5" t="s">
        <v>14</v>
      </c>
      <c r="Q23" s="5" t="s">
        <v>14</v>
      </c>
      <c r="R23" s="5" t="s">
        <v>14</v>
      </c>
      <c r="S23" s="20"/>
    </row>
    <row r="24" spans="1:19" ht="108" customHeight="1" x14ac:dyDescent="0.3">
      <c r="A24" s="32"/>
      <c r="B24" s="40"/>
      <c r="C24" s="20"/>
      <c r="D24" s="20"/>
      <c r="E24" s="30"/>
      <c r="F24" s="30"/>
      <c r="G24" s="30"/>
      <c r="H24" s="30"/>
      <c r="I24" s="30"/>
      <c r="J24" s="30"/>
      <c r="K24" s="30"/>
      <c r="L24" s="5" t="s">
        <v>30</v>
      </c>
      <c r="M24" s="5" t="s">
        <v>14</v>
      </c>
      <c r="N24" s="8" t="s">
        <v>66</v>
      </c>
      <c r="O24" s="15" t="s">
        <v>14</v>
      </c>
      <c r="P24" s="15" t="s">
        <v>14</v>
      </c>
      <c r="Q24" s="15" t="s">
        <v>14</v>
      </c>
      <c r="R24" s="5" t="s">
        <v>14</v>
      </c>
      <c r="S24" s="20"/>
    </row>
    <row r="25" spans="1:19" ht="77.25" customHeight="1" x14ac:dyDescent="0.3">
      <c r="A25" s="32"/>
      <c r="B25" s="40"/>
      <c r="C25" s="20"/>
      <c r="D25" s="20"/>
      <c r="E25" s="30"/>
      <c r="F25" s="30"/>
      <c r="G25" s="30"/>
      <c r="H25" s="30"/>
      <c r="I25" s="30"/>
      <c r="J25" s="30"/>
      <c r="K25" s="30"/>
      <c r="L25" s="5" t="s">
        <v>31</v>
      </c>
      <c r="M25" s="18">
        <v>3</v>
      </c>
      <c r="N25" s="18">
        <v>8</v>
      </c>
      <c r="O25" s="15" t="s">
        <v>14</v>
      </c>
      <c r="P25" s="15" t="s">
        <v>14</v>
      </c>
      <c r="Q25" s="15" t="s">
        <v>14</v>
      </c>
      <c r="R25" s="5" t="s">
        <v>14</v>
      </c>
      <c r="S25" s="20"/>
    </row>
    <row r="26" spans="1:19" ht="66" x14ac:dyDescent="0.3">
      <c r="A26" s="32"/>
      <c r="B26" s="40"/>
      <c r="C26" s="20"/>
      <c r="D26" s="20"/>
      <c r="E26" s="30"/>
      <c r="F26" s="30"/>
      <c r="G26" s="30"/>
      <c r="H26" s="30"/>
      <c r="I26" s="30"/>
      <c r="J26" s="30"/>
      <c r="K26" s="30"/>
      <c r="L26" s="5" t="s">
        <v>15</v>
      </c>
      <c r="M26" s="5">
        <v>100</v>
      </c>
      <c r="N26" s="5">
        <v>100</v>
      </c>
      <c r="O26" s="5">
        <v>100</v>
      </c>
      <c r="P26" s="5">
        <v>100</v>
      </c>
      <c r="Q26" s="5">
        <v>100</v>
      </c>
      <c r="R26" s="5">
        <v>100</v>
      </c>
      <c r="S26" s="20"/>
    </row>
    <row r="27" spans="1:19" ht="106.5" customHeight="1" x14ac:dyDescent="0.3">
      <c r="A27" s="20" t="s">
        <v>32</v>
      </c>
      <c r="B27" s="20" t="s">
        <v>17</v>
      </c>
      <c r="C27" s="20" t="s">
        <v>50</v>
      </c>
      <c r="D27" s="20" t="s">
        <v>11</v>
      </c>
      <c r="E27" s="33">
        <f>SUM(F27:K28)</f>
        <v>1875.5</v>
      </c>
      <c r="F27" s="33">
        <v>200</v>
      </c>
      <c r="G27" s="33">
        <v>335.1</v>
      </c>
      <c r="H27" s="33">
        <v>335.1</v>
      </c>
      <c r="I27" s="33">
        <v>335.1</v>
      </c>
      <c r="J27" s="33">
        <v>335.1</v>
      </c>
      <c r="K27" s="33">
        <v>335.1</v>
      </c>
      <c r="L27" s="5" t="s">
        <v>69</v>
      </c>
      <c r="M27" s="5">
        <v>16</v>
      </c>
      <c r="N27" s="5">
        <v>16</v>
      </c>
      <c r="O27" s="5">
        <v>16</v>
      </c>
      <c r="P27" s="5">
        <v>16</v>
      </c>
      <c r="Q27" s="5">
        <v>16</v>
      </c>
      <c r="R27" s="5">
        <v>16</v>
      </c>
      <c r="S27" s="20" t="s">
        <v>13</v>
      </c>
    </row>
    <row r="28" spans="1:19" ht="66" x14ac:dyDescent="0.3">
      <c r="A28" s="20"/>
      <c r="B28" s="20"/>
      <c r="C28" s="20"/>
      <c r="D28" s="20"/>
      <c r="E28" s="33"/>
      <c r="F28" s="33"/>
      <c r="G28" s="33"/>
      <c r="H28" s="33"/>
      <c r="I28" s="33"/>
      <c r="J28" s="33"/>
      <c r="K28" s="33"/>
      <c r="L28" s="5" t="s">
        <v>18</v>
      </c>
      <c r="M28" s="5">
        <v>100</v>
      </c>
      <c r="N28" s="5">
        <v>100</v>
      </c>
      <c r="O28" s="5">
        <v>100</v>
      </c>
      <c r="P28" s="5">
        <v>100</v>
      </c>
      <c r="Q28" s="5">
        <v>100</v>
      </c>
      <c r="R28" s="5">
        <v>100</v>
      </c>
      <c r="S28" s="20"/>
    </row>
    <row r="29" spans="1:19" ht="99.6" customHeight="1" x14ac:dyDescent="0.3">
      <c r="A29" s="20" t="s">
        <v>16</v>
      </c>
      <c r="B29" s="20" t="s">
        <v>37</v>
      </c>
      <c r="C29" s="20" t="s">
        <v>50</v>
      </c>
      <c r="D29" s="20" t="s">
        <v>11</v>
      </c>
      <c r="E29" s="33">
        <f>SUM(F29:K30)</f>
        <v>200</v>
      </c>
      <c r="F29" s="34">
        <v>200</v>
      </c>
      <c r="G29" s="34">
        <v>0</v>
      </c>
      <c r="H29" s="34">
        <v>0</v>
      </c>
      <c r="I29" s="33">
        <v>0</v>
      </c>
      <c r="J29" s="34">
        <v>0</v>
      </c>
      <c r="K29" s="34">
        <v>0</v>
      </c>
      <c r="L29" s="5" t="s">
        <v>49</v>
      </c>
      <c r="M29" s="5">
        <v>10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20" t="s">
        <v>13</v>
      </c>
    </row>
    <row r="30" spans="1:19" ht="66" x14ac:dyDescent="0.3">
      <c r="A30" s="20"/>
      <c r="B30" s="20"/>
      <c r="C30" s="20"/>
      <c r="D30" s="20"/>
      <c r="E30" s="33"/>
      <c r="F30" s="35"/>
      <c r="G30" s="35"/>
      <c r="H30" s="35"/>
      <c r="I30" s="33"/>
      <c r="J30" s="35"/>
      <c r="K30" s="35"/>
      <c r="L30" s="5" t="s">
        <v>15</v>
      </c>
      <c r="M30" s="5">
        <v>100</v>
      </c>
      <c r="N30" s="5">
        <v>100</v>
      </c>
      <c r="O30" s="5">
        <v>100</v>
      </c>
      <c r="P30" s="5">
        <v>100</v>
      </c>
      <c r="Q30" s="5">
        <v>100</v>
      </c>
      <c r="R30" s="5">
        <v>100</v>
      </c>
      <c r="S30" s="20"/>
    </row>
    <row r="31" spans="1:19" ht="48" customHeight="1" x14ac:dyDescent="0.3">
      <c r="A31" s="23" t="s">
        <v>55</v>
      </c>
      <c r="B31" s="39" t="s">
        <v>19</v>
      </c>
      <c r="C31" s="23" t="s">
        <v>50</v>
      </c>
      <c r="D31" s="5" t="s">
        <v>22</v>
      </c>
      <c r="E31" s="6">
        <f>SUM(F31:K31)</f>
        <v>49980.060000000005</v>
      </c>
      <c r="F31" s="6">
        <f>F32+F33</f>
        <v>8330.01</v>
      </c>
      <c r="G31" s="6">
        <f t="shared" ref="G31:H31" si="4">G32+G33</f>
        <v>8330.01</v>
      </c>
      <c r="H31" s="6">
        <f t="shared" si="4"/>
        <v>8330.01</v>
      </c>
      <c r="I31" s="6">
        <f>I32+I33</f>
        <v>8330.01</v>
      </c>
      <c r="J31" s="6">
        <f t="shared" ref="J31:K31" si="5">J32+J33</f>
        <v>8330.01</v>
      </c>
      <c r="K31" s="6">
        <f t="shared" si="5"/>
        <v>8330.01</v>
      </c>
      <c r="L31" s="39" t="s">
        <v>33</v>
      </c>
      <c r="M31" s="36">
        <v>100</v>
      </c>
      <c r="N31" s="36">
        <v>100</v>
      </c>
      <c r="O31" s="36">
        <v>100</v>
      </c>
      <c r="P31" s="36">
        <v>100</v>
      </c>
      <c r="Q31" s="36">
        <v>100</v>
      </c>
      <c r="R31" s="36">
        <v>100</v>
      </c>
      <c r="S31" s="39" t="s">
        <v>40</v>
      </c>
    </row>
    <row r="32" spans="1:19" ht="63.6" customHeight="1" x14ac:dyDescent="0.3">
      <c r="A32" s="24"/>
      <c r="B32" s="40"/>
      <c r="C32" s="24"/>
      <c r="D32" s="5" t="s">
        <v>11</v>
      </c>
      <c r="E32" s="6">
        <f>SUM(F32:K32)</f>
        <v>28762.5</v>
      </c>
      <c r="F32" s="6">
        <v>4793.75</v>
      </c>
      <c r="G32" s="6">
        <v>4793.75</v>
      </c>
      <c r="H32" s="6">
        <v>4793.75</v>
      </c>
      <c r="I32" s="6">
        <v>4793.75</v>
      </c>
      <c r="J32" s="6">
        <v>4793.75</v>
      </c>
      <c r="K32" s="13">
        <v>4793.75</v>
      </c>
      <c r="L32" s="40"/>
      <c r="M32" s="37"/>
      <c r="N32" s="37"/>
      <c r="O32" s="37"/>
      <c r="P32" s="37"/>
      <c r="Q32" s="37"/>
      <c r="R32" s="37"/>
      <c r="S32" s="40"/>
    </row>
    <row r="33" spans="1:19" ht="41.4" customHeight="1" x14ac:dyDescent="0.3">
      <c r="A33" s="31"/>
      <c r="B33" s="41"/>
      <c r="C33" s="31"/>
      <c r="D33" s="5" t="s">
        <v>12</v>
      </c>
      <c r="E33" s="6">
        <f>SUM(F33:K33)</f>
        <v>21217.560000000005</v>
      </c>
      <c r="F33" s="6">
        <v>3536.26</v>
      </c>
      <c r="G33" s="6">
        <v>3536.26</v>
      </c>
      <c r="H33" s="6">
        <v>3536.26</v>
      </c>
      <c r="I33" s="6">
        <v>3536.26</v>
      </c>
      <c r="J33" s="6">
        <v>3536.26</v>
      </c>
      <c r="K33" s="13">
        <v>3536.26</v>
      </c>
      <c r="L33" s="41"/>
      <c r="M33" s="38"/>
      <c r="N33" s="38"/>
      <c r="O33" s="38"/>
      <c r="P33" s="38"/>
      <c r="Q33" s="38"/>
      <c r="R33" s="38"/>
      <c r="S33" s="41"/>
    </row>
    <row r="34" spans="1:19" ht="158.4" x14ac:dyDescent="0.3">
      <c r="A34" s="5" t="s">
        <v>56</v>
      </c>
      <c r="B34" s="5" t="s">
        <v>20</v>
      </c>
      <c r="C34" s="7" t="s">
        <v>50</v>
      </c>
      <c r="D34" s="5" t="s">
        <v>11</v>
      </c>
      <c r="E34" s="6">
        <f>SUM(F34:K34)</f>
        <v>3240</v>
      </c>
      <c r="F34" s="6">
        <v>540</v>
      </c>
      <c r="G34" s="6">
        <v>540</v>
      </c>
      <c r="H34" s="6">
        <v>540</v>
      </c>
      <c r="I34" s="12">
        <v>540</v>
      </c>
      <c r="J34" s="6">
        <v>540</v>
      </c>
      <c r="K34" s="6">
        <v>540</v>
      </c>
      <c r="L34" s="5" t="s">
        <v>33</v>
      </c>
      <c r="M34" s="5">
        <v>100</v>
      </c>
      <c r="N34" s="5">
        <v>100</v>
      </c>
      <c r="O34" s="5">
        <v>100</v>
      </c>
      <c r="P34" s="5">
        <v>100</v>
      </c>
      <c r="Q34" s="5">
        <v>100</v>
      </c>
      <c r="R34" s="5">
        <v>100</v>
      </c>
      <c r="S34" s="8" t="s">
        <v>40</v>
      </c>
    </row>
    <row r="35" spans="1:19" x14ac:dyDescent="0.3">
      <c r="A35" s="20"/>
      <c r="B35" s="21" t="s">
        <v>21</v>
      </c>
      <c r="C35" s="42"/>
      <c r="D35" s="9" t="s">
        <v>9</v>
      </c>
      <c r="E35" s="10">
        <f>E37+E38</f>
        <v>56995.560000000005</v>
      </c>
      <c r="F35" s="10">
        <f t="shared" ref="F35:H35" si="6">F37+F38</f>
        <v>10970.01</v>
      </c>
      <c r="G35" s="10">
        <f t="shared" si="6"/>
        <v>9205.11</v>
      </c>
      <c r="H35" s="10">
        <f t="shared" si="6"/>
        <v>9205.11</v>
      </c>
      <c r="I35" s="10">
        <f>I37+I38</f>
        <v>9205.11</v>
      </c>
      <c r="J35" s="10">
        <f t="shared" ref="J35" si="7">J37+J38</f>
        <v>9205.11</v>
      </c>
      <c r="K35" s="10">
        <f>K37+K38</f>
        <v>9205.11</v>
      </c>
      <c r="L35" s="20"/>
      <c r="M35" s="23"/>
      <c r="N35" s="23"/>
      <c r="O35" s="23"/>
      <c r="P35" s="20"/>
      <c r="Q35" s="23"/>
      <c r="R35" s="23"/>
      <c r="S35" s="20"/>
    </row>
    <row r="36" spans="1:19" x14ac:dyDescent="0.3">
      <c r="A36" s="20"/>
      <c r="B36" s="21"/>
      <c r="C36" s="42"/>
      <c r="D36" s="9" t="s">
        <v>10</v>
      </c>
      <c r="E36" s="9"/>
      <c r="F36" s="9"/>
      <c r="G36" s="9"/>
      <c r="H36" s="9"/>
      <c r="I36" s="9"/>
      <c r="J36" s="9"/>
      <c r="K36" s="9"/>
      <c r="L36" s="20"/>
      <c r="M36" s="24"/>
      <c r="N36" s="24"/>
      <c r="O36" s="24"/>
      <c r="P36" s="20"/>
      <c r="Q36" s="24"/>
      <c r="R36" s="24"/>
      <c r="S36" s="20"/>
    </row>
    <row r="37" spans="1:19" x14ac:dyDescent="0.3">
      <c r="A37" s="20"/>
      <c r="B37" s="21"/>
      <c r="C37" s="42"/>
      <c r="D37" s="9" t="s">
        <v>11</v>
      </c>
      <c r="E37" s="10">
        <f>E32+E34+E29+E27+E21+E17</f>
        <v>35778</v>
      </c>
      <c r="F37" s="10">
        <f>F29+F27+F34+F32+F21+F17</f>
        <v>7433.75</v>
      </c>
      <c r="G37" s="10">
        <f>G29+G27+G34+G32</f>
        <v>5668.85</v>
      </c>
      <c r="H37" s="10">
        <f>H29+H27+H34+H32</f>
        <v>5668.85</v>
      </c>
      <c r="I37" s="10">
        <f>I29+I27+I34+I32</f>
        <v>5668.85</v>
      </c>
      <c r="J37" s="10">
        <f>J29+J27+J34+J32</f>
        <v>5668.85</v>
      </c>
      <c r="K37" s="10">
        <f>K29+K27+K34+K32</f>
        <v>5668.85</v>
      </c>
      <c r="L37" s="20"/>
      <c r="M37" s="24"/>
      <c r="N37" s="24"/>
      <c r="O37" s="24"/>
      <c r="P37" s="20"/>
      <c r="Q37" s="24"/>
      <c r="R37" s="24"/>
      <c r="S37" s="20"/>
    </row>
    <row r="38" spans="1:19" x14ac:dyDescent="0.3">
      <c r="A38" s="20"/>
      <c r="B38" s="21"/>
      <c r="C38" s="42"/>
      <c r="D38" s="9" t="s">
        <v>12</v>
      </c>
      <c r="E38" s="10">
        <f>E33</f>
        <v>21217.560000000005</v>
      </c>
      <c r="F38" s="10">
        <f t="shared" ref="F38:H38" si="8">F33</f>
        <v>3536.26</v>
      </c>
      <c r="G38" s="10">
        <f t="shared" si="8"/>
        <v>3536.26</v>
      </c>
      <c r="H38" s="10">
        <f t="shared" si="8"/>
        <v>3536.26</v>
      </c>
      <c r="I38" s="10">
        <f>I33</f>
        <v>3536.26</v>
      </c>
      <c r="J38" s="10">
        <f t="shared" ref="J38:K38" si="9">J33</f>
        <v>3536.26</v>
      </c>
      <c r="K38" s="10">
        <f t="shared" si="9"/>
        <v>3536.26</v>
      </c>
      <c r="L38" s="20"/>
      <c r="M38" s="31"/>
      <c r="N38" s="31"/>
      <c r="O38" s="31"/>
      <c r="P38" s="20"/>
      <c r="Q38" s="31"/>
      <c r="R38" s="31"/>
      <c r="S38" s="20"/>
    </row>
    <row r="40" spans="1:19" hidden="1" x14ac:dyDescent="0.3"/>
    <row r="41" spans="1:19" hidden="1" x14ac:dyDescent="0.3"/>
    <row r="42" spans="1:19" hidden="1" x14ac:dyDescent="0.3"/>
    <row r="43" spans="1:19" hidden="1" x14ac:dyDescent="0.3"/>
    <row r="44" spans="1:19" hidden="1" x14ac:dyDescent="0.3"/>
    <row r="45" spans="1:19" x14ac:dyDescent="0.3">
      <c r="F45" s="11"/>
      <c r="G45" s="11"/>
    </row>
    <row r="46" spans="1:19" ht="18" x14ac:dyDescent="0.3">
      <c r="G46" s="11"/>
      <c r="I46" s="16"/>
    </row>
    <row r="47" spans="1:19" ht="18" x14ac:dyDescent="0.35">
      <c r="I47" s="17"/>
    </row>
    <row r="48" spans="1:19" x14ac:dyDescent="0.3">
      <c r="G48" s="11"/>
    </row>
  </sheetData>
  <mergeCells count="96">
    <mergeCell ref="L1:S2"/>
    <mergeCell ref="S21:S26"/>
    <mergeCell ref="G21:G26"/>
    <mergeCell ref="H21:H26"/>
    <mergeCell ref="I21:I26"/>
    <mergeCell ref="J21:J26"/>
    <mergeCell ref="P3:S3"/>
    <mergeCell ref="K21:K26"/>
    <mergeCell ref="H17:H20"/>
    <mergeCell ref="I17:I20"/>
    <mergeCell ref="S17:S20"/>
    <mergeCell ref="P14:P16"/>
    <mergeCell ref="S14:S16"/>
    <mergeCell ref="O14:O16"/>
    <mergeCell ref="Q14:Q16"/>
    <mergeCell ref="R14:R16"/>
    <mergeCell ref="A21:A26"/>
    <mergeCell ref="C21:C26"/>
    <mergeCell ref="D21:D26"/>
    <mergeCell ref="E21:E26"/>
    <mergeCell ref="F21:F26"/>
    <mergeCell ref="B21:B26"/>
    <mergeCell ref="B31:B33"/>
    <mergeCell ref="A31:A33"/>
    <mergeCell ref="C31:C33"/>
    <mergeCell ref="A29:A30"/>
    <mergeCell ref="B29:B30"/>
    <mergeCell ref="C29:C30"/>
    <mergeCell ref="D29:D30"/>
    <mergeCell ref="E29:E30"/>
    <mergeCell ref="Q35:Q38"/>
    <mergeCell ref="A35:A38"/>
    <mergeCell ref="B35:B38"/>
    <mergeCell ref="C35:C38"/>
    <mergeCell ref="J29:J30"/>
    <mergeCell ref="K29:K30"/>
    <mergeCell ref="L35:L38"/>
    <mergeCell ref="M35:M38"/>
    <mergeCell ref="N35:N38"/>
    <mergeCell ref="O35:O38"/>
    <mergeCell ref="L31:L33"/>
    <mergeCell ref="M31:M33"/>
    <mergeCell ref="N31:N33"/>
    <mergeCell ref="O31:O33"/>
    <mergeCell ref="R35:R38"/>
    <mergeCell ref="P31:P33"/>
    <mergeCell ref="R31:R33"/>
    <mergeCell ref="P35:P38"/>
    <mergeCell ref="S35:S38"/>
    <mergeCell ref="Q31:Q33"/>
    <mergeCell ref="S31:S33"/>
    <mergeCell ref="S29:S30"/>
    <mergeCell ref="F29:F30"/>
    <mergeCell ref="G29:G30"/>
    <mergeCell ref="H29:H30"/>
    <mergeCell ref="I29:I30"/>
    <mergeCell ref="S27:S28"/>
    <mergeCell ref="F27:F28"/>
    <mergeCell ref="G27:G28"/>
    <mergeCell ref="H27:H28"/>
    <mergeCell ref="I27:I28"/>
    <mergeCell ref="J27:J28"/>
    <mergeCell ref="K27:K28"/>
    <mergeCell ref="A27:A28"/>
    <mergeCell ref="B27:B28"/>
    <mergeCell ref="C27:C28"/>
    <mergeCell ref="D27:D28"/>
    <mergeCell ref="E27:E28"/>
    <mergeCell ref="A17:A20"/>
    <mergeCell ref="B17:B20"/>
    <mergeCell ref="C17:C20"/>
    <mergeCell ref="D17:D20"/>
    <mergeCell ref="E17:E20"/>
    <mergeCell ref="F17:F20"/>
    <mergeCell ref="G17:G20"/>
    <mergeCell ref="L14:L16"/>
    <mergeCell ref="M14:M16"/>
    <mergeCell ref="N14:N16"/>
    <mergeCell ref="K17:K20"/>
    <mergeCell ref="J17:J20"/>
    <mergeCell ref="K4:S4"/>
    <mergeCell ref="A7:S7"/>
    <mergeCell ref="I5:S5"/>
    <mergeCell ref="A8:S8"/>
    <mergeCell ref="B12:S12"/>
    <mergeCell ref="B13:S13"/>
    <mergeCell ref="A14:A16"/>
    <mergeCell ref="B14:B16"/>
    <mergeCell ref="C14:C16"/>
    <mergeCell ref="A10:A11"/>
    <mergeCell ref="B10:B11"/>
    <mergeCell ref="C10:C11"/>
    <mergeCell ref="S10:S11"/>
    <mergeCell ref="D10:D11"/>
    <mergeCell ref="E10:K10"/>
    <mergeCell ref="L10:R10"/>
  </mergeCells>
  <pageMargins left="0.39370078740157483" right="0.39370078740157483" top="0.39370078740157483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2019-01-29T09:21:57Z</cp:lastPrinted>
  <dcterms:created xsi:type="dcterms:W3CDTF">2016-08-22T07:06:58Z</dcterms:created>
  <dcterms:modified xsi:type="dcterms:W3CDTF">2019-01-29T09:22:25Z</dcterms:modified>
</cp:coreProperties>
</file>