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1" sheetId="8" r:id="rId1"/>
  </sheets>
  <definedNames>
    <definedName name="_xlnm._FilterDatabase" localSheetId="0" hidden="1">'1'!$A$9:$S$55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8" l="1"/>
  <c r="E47" i="8"/>
  <c r="K46" i="8"/>
  <c r="J46" i="8"/>
  <c r="I46" i="8"/>
  <c r="H46" i="8"/>
  <c r="G46" i="8"/>
  <c r="F46" i="8"/>
  <c r="F44" i="8"/>
  <c r="E44" i="8"/>
  <c r="E43" i="8"/>
  <c r="E42" i="8" s="1"/>
  <c r="K42" i="8"/>
  <c r="J42" i="8"/>
  <c r="I42" i="8"/>
  <c r="H42" i="8"/>
  <c r="G42" i="8"/>
  <c r="F42" i="8"/>
  <c r="E41" i="8"/>
  <c r="E40" i="8"/>
  <c r="K39" i="8"/>
  <c r="J39" i="8"/>
  <c r="I39" i="8"/>
  <c r="H39" i="8"/>
  <c r="G39" i="8"/>
  <c r="F39" i="8"/>
  <c r="E38" i="8"/>
  <c r="E37" i="8"/>
  <c r="K36" i="8"/>
  <c r="J36" i="8"/>
  <c r="I36" i="8"/>
  <c r="H36" i="8"/>
  <c r="G36" i="8"/>
  <c r="F36" i="8"/>
  <c r="E35" i="8"/>
  <c r="E34" i="8"/>
  <c r="K33" i="8"/>
  <c r="J33" i="8"/>
  <c r="I33" i="8"/>
  <c r="H33" i="8"/>
  <c r="G33" i="8"/>
  <c r="F33" i="8"/>
  <c r="E32" i="8"/>
  <c r="E31" i="8"/>
  <c r="K30" i="8"/>
  <c r="J30" i="8"/>
  <c r="I30" i="8"/>
  <c r="H30" i="8"/>
  <c r="G30" i="8"/>
  <c r="F30" i="8"/>
  <c r="E30" i="8"/>
  <c r="E29" i="8"/>
  <c r="E28" i="8"/>
  <c r="E27" i="8" s="1"/>
  <c r="K27" i="8"/>
  <c r="J27" i="8"/>
  <c r="I27" i="8"/>
  <c r="H27" i="8"/>
  <c r="G27" i="8"/>
  <c r="F27" i="8"/>
  <c r="K26" i="8"/>
  <c r="J26" i="8"/>
  <c r="J24" i="8" s="1"/>
  <c r="I26" i="8"/>
  <c r="H26" i="8"/>
  <c r="H24" i="8" s="1"/>
  <c r="G26" i="8"/>
  <c r="G24" i="8" s="1"/>
  <c r="F26" i="8"/>
  <c r="F11" i="8" s="1"/>
  <c r="F52" i="8" s="1"/>
  <c r="F25" i="8"/>
  <c r="K24" i="8"/>
  <c r="I24" i="8"/>
  <c r="E23" i="8"/>
  <c r="E22" i="8"/>
  <c r="K21" i="8"/>
  <c r="J21" i="8"/>
  <c r="I21" i="8"/>
  <c r="H21" i="8"/>
  <c r="G21" i="8"/>
  <c r="F21" i="8"/>
  <c r="E21" i="8"/>
  <c r="E20" i="8"/>
  <c r="E19" i="8"/>
  <c r="K18" i="8"/>
  <c r="J18" i="8"/>
  <c r="I18" i="8"/>
  <c r="H18" i="8"/>
  <c r="G18" i="8"/>
  <c r="F18" i="8"/>
  <c r="E17" i="8"/>
  <c r="E15" i="8" s="1"/>
  <c r="E16" i="8"/>
  <c r="K15" i="8"/>
  <c r="J15" i="8"/>
  <c r="I15" i="8"/>
  <c r="H15" i="8"/>
  <c r="G15" i="8"/>
  <c r="F15" i="8"/>
  <c r="K14" i="8"/>
  <c r="J14" i="8"/>
  <c r="I14" i="8"/>
  <c r="H14" i="8"/>
  <c r="G14" i="8"/>
  <c r="F14" i="8"/>
  <c r="K13" i="8"/>
  <c r="K10" i="8" s="1"/>
  <c r="K51" i="8" s="1"/>
  <c r="J13" i="8"/>
  <c r="I13" i="8"/>
  <c r="I10" i="8" s="1"/>
  <c r="I51" i="8" s="1"/>
  <c r="H13" i="8"/>
  <c r="G13" i="8"/>
  <c r="G10" i="8" s="1"/>
  <c r="G51" i="8" s="1"/>
  <c r="F13" i="8"/>
  <c r="F12" i="8"/>
  <c r="I11" i="8"/>
  <c r="J10" i="8"/>
  <c r="J51" i="8" s="1"/>
  <c r="H10" i="8"/>
  <c r="H51" i="8" s="1"/>
  <c r="E46" i="8" l="1"/>
  <c r="E36" i="8"/>
  <c r="E39" i="8"/>
  <c r="E18" i="8"/>
  <c r="F24" i="8"/>
  <c r="E13" i="8"/>
  <c r="K12" i="8"/>
  <c r="E26" i="8"/>
  <c r="E33" i="8"/>
  <c r="H12" i="8"/>
  <c r="E25" i="8"/>
  <c r="I9" i="8"/>
  <c r="I12" i="8"/>
  <c r="F10" i="8"/>
  <c r="J12" i="8"/>
  <c r="H11" i="8"/>
  <c r="H52" i="8" s="1"/>
  <c r="H50" i="8" s="1"/>
  <c r="G11" i="8"/>
  <c r="G52" i="8" s="1"/>
  <c r="K11" i="8"/>
  <c r="J11" i="8"/>
  <c r="I52" i="8"/>
  <c r="I50" i="8" s="1"/>
  <c r="G12" i="8"/>
  <c r="E14" i="8"/>
  <c r="E12" i="8" s="1"/>
  <c r="H9" i="8" l="1"/>
  <c r="E24" i="8"/>
  <c r="E10" i="8"/>
  <c r="F51" i="8"/>
  <c r="F9" i="8"/>
  <c r="G9" i="8"/>
  <c r="E11" i="8"/>
  <c r="E9" i="8" s="1"/>
  <c r="K52" i="8"/>
  <c r="K50" i="8" s="1"/>
  <c r="K9" i="8"/>
  <c r="J52" i="8"/>
  <c r="J50" i="8" s="1"/>
  <c r="J9" i="8"/>
  <c r="G50" i="8"/>
  <c r="E51" i="8" l="1"/>
  <c r="F50" i="8"/>
  <c r="E52" i="8"/>
  <c r="E50" i="8" l="1"/>
</calcChain>
</file>

<file path=xl/sharedStrings.xml><?xml version="1.0" encoding="utf-8"?>
<sst xmlns="http://schemas.openxmlformats.org/spreadsheetml/2006/main" count="134" uniqueCount="52">
  <si>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</si>
  <si>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</si>
  <si>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</si>
  <si>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</si>
  <si>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</si>
  <si>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</si>
  <si>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</si>
  <si>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</si>
  <si>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</si>
  <si>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</si>
  <si>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</si>
  <si>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</si>
  <si>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</si>
  <si>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</si>
  <si>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</si>
  <si>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</si>
  <si>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</si>
  <si>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</si>
  <si>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</si>
  <si>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</si>
  <si>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</si>
  <si>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</si>
  <si>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</si>
  <si>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</si>
  <si>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</si>
  <si>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</si>
  <si>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</si>
  <si>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</si>
  <si>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</si>
  <si>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</si>
  <si>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</si>
  <si>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</si>
  <si>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</si>
  <si>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</si>
  <si>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>1.1.4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</si>
  <si>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</si>
  <si>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</si>
  <si>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</si>
  <si>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</si>
  <si>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</si>
  <si>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</si>
  <si>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</si>
  <si>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</si>
  <si>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</si>
  <si>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</si>
  <si>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</si>
  <si>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</si>
  <si>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</si>
  <si>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</si>
  <si>
    <t xml:space="preserve">Приложение 2, к Изменениям в муниципальную </t>
  </si>
  <si>
    <t>2019-2014</t>
  </si>
  <si>
    <t>программу «Информационное общество ЗАТО Видяево»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</si>
</sst>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textRotation="90"/>
    </xf>
    <xf numFmtId="2" fontId="6" fillId="2" borderId="4" xfId="0" applyNumberFormat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 textRotation="90"/>
    </xf>
    <xf numFmtId="2" fontId="9" fillId="2" borderId="4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tabSelected="1" zoomScaleNormal="100" zoomScalePageLayoutView="40" workbookViewId="0">
      <selection activeCell="G38" sqref="G38:K38"/>
    </sheetView>
  </sheetViews>
  <sheetFormatPr defaultRowHeight="14.4" x14ac:dyDescent="0.3"/>
  <cols>
    <col min="1" max="1" width="8.6640625" style="1" customWidth="1"/>
    <col min="2" max="2" width="20.44140625" style="2" customWidth="1"/>
    <col min="3" max="3" width="12" style="3" customWidth="1"/>
    <col min="4" max="4" width="10" style="4" customWidth="1"/>
    <col min="5" max="5" width="10.44140625" style="5" customWidth="1"/>
    <col min="6" max="6" width="10.6640625" style="5" customWidth="1"/>
    <col min="7" max="7" width="9.5546875" style="5" customWidth="1"/>
    <col min="8" max="8" width="10" style="5" customWidth="1"/>
    <col min="9" max="9" width="9.5546875" style="5" customWidth="1"/>
    <col min="10" max="11" width="11.6640625" style="5" customWidth="1"/>
    <col min="12" max="12" width="18.33203125" style="5" customWidth="1"/>
    <col min="13" max="14" width="10" style="6" customWidth="1"/>
    <col min="15" max="15" width="10.109375" style="6" customWidth="1"/>
    <col min="16" max="16" width="9.5546875" style="6" customWidth="1"/>
    <col min="17" max="18" width="11.5546875" style="6" customWidth="1"/>
    <col min="19" max="19" width="21.109375" style="7" customWidth="1"/>
  </cols>
  <sheetData>
    <row r="1" spans="1:22" ht="24" customHeight="1" x14ac:dyDescent="0.3">
      <c r="A1" s="111" t="s">
        <v>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43"/>
      <c r="O1" s="43"/>
      <c r="P1" s="110" t="s">
        <v>49</v>
      </c>
      <c r="Q1" s="110"/>
      <c r="R1" s="110"/>
      <c r="S1" s="110"/>
      <c r="T1" s="110"/>
      <c r="U1" s="110"/>
      <c r="V1" s="110"/>
    </row>
    <row r="2" spans="1:22" ht="21" customHeight="1" x14ac:dyDescent="0.3">
      <c r="A2" s="112" t="s">
        <v>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44"/>
      <c r="O2" s="44"/>
      <c r="P2" s="110" t="s">
        <v>51</v>
      </c>
      <c r="Q2" s="110"/>
      <c r="R2" s="110"/>
      <c r="S2" s="110"/>
      <c r="T2" s="110"/>
      <c r="U2" s="110"/>
      <c r="V2" s="45"/>
    </row>
    <row r="3" spans="1:22" ht="16.95" customHeight="1" x14ac:dyDescent="0.3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22" s="11" customFormat="1" ht="55.2" customHeight="1" x14ac:dyDescent="0.3">
      <c r="A4" s="101" t="s">
        <v>2</v>
      </c>
      <c r="B4" s="101" t="s">
        <v>11</v>
      </c>
      <c r="C4" s="101" t="s">
        <v>12</v>
      </c>
      <c r="D4" s="101" t="s">
        <v>13</v>
      </c>
      <c r="E4" s="102" t="s">
        <v>14</v>
      </c>
      <c r="F4" s="103"/>
      <c r="G4" s="103"/>
      <c r="H4" s="103"/>
      <c r="I4" s="103"/>
      <c r="J4" s="103"/>
      <c r="K4" s="104"/>
      <c r="L4" s="105" t="s">
        <v>15</v>
      </c>
      <c r="M4" s="106"/>
      <c r="N4" s="106"/>
      <c r="O4" s="106"/>
      <c r="P4" s="106"/>
      <c r="Q4" s="106"/>
      <c r="R4" s="107"/>
      <c r="S4" s="108" t="s">
        <v>16</v>
      </c>
    </row>
    <row r="5" spans="1:22" s="11" customFormat="1" ht="45.75" customHeight="1" x14ac:dyDescent="0.3">
      <c r="A5" s="101"/>
      <c r="B5" s="101"/>
      <c r="C5" s="101"/>
      <c r="D5" s="101"/>
      <c r="E5" s="15" t="s">
        <v>17</v>
      </c>
      <c r="F5" s="15" t="s">
        <v>18</v>
      </c>
      <c r="G5" s="15" t="s">
        <v>19</v>
      </c>
      <c r="H5" s="15" t="s">
        <v>44</v>
      </c>
      <c r="I5" s="15" t="s">
        <v>45</v>
      </c>
      <c r="J5" s="15" t="s">
        <v>46</v>
      </c>
      <c r="K5" s="15" t="s">
        <v>47</v>
      </c>
      <c r="L5" s="15" t="s">
        <v>20</v>
      </c>
      <c r="M5" s="15" t="s">
        <v>18</v>
      </c>
      <c r="N5" s="15" t="s">
        <v>19</v>
      </c>
      <c r="O5" s="15" t="s">
        <v>44</v>
      </c>
      <c r="P5" s="15" t="s">
        <v>45</v>
      </c>
      <c r="Q5" s="15" t="s">
        <v>46</v>
      </c>
      <c r="R5" s="15" t="s">
        <v>47</v>
      </c>
      <c r="S5" s="109"/>
    </row>
    <row r="6" spans="1:22" s="13" customFormat="1" ht="40.5" customHeight="1" x14ac:dyDescent="0.25">
      <c r="A6" s="29">
        <v>1</v>
      </c>
      <c r="B6" s="29">
        <v>2</v>
      </c>
      <c r="C6" s="29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</row>
    <row r="7" spans="1:22" s="14" customFormat="1" ht="50.25" customHeight="1" x14ac:dyDescent="0.3">
      <c r="A7" s="94" t="s">
        <v>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22" s="14" customFormat="1" ht="40.5" customHeight="1" x14ac:dyDescent="0.3">
      <c r="A8" s="46" t="s">
        <v>21</v>
      </c>
      <c r="B8" s="94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6"/>
    </row>
    <row r="9" spans="1:22" s="32" customFormat="1" ht="55.5" customHeight="1" x14ac:dyDescent="0.3">
      <c r="A9" s="51" t="s">
        <v>0</v>
      </c>
      <c r="B9" s="97" t="s">
        <v>8</v>
      </c>
      <c r="C9" s="51" t="s">
        <v>5</v>
      </c>
      <c r="D9" s="30" t="s">
        <v>22</v>
      </c>
      <c r="E9" s="31">
        <f t="shared" ref="E9:K9" si="0">SUM(E10:E11)</f>
        <v>14006.29</v>
      </c>
      <c r="F9" s="31">
        <f t="shared" si="0"/>
        <v>3726.54</v>
      </c>
      <c r="G9" s="31">
        <f t="shared" si="0"/>
        <v>2199.9499999999998</v>
      </c>
      <c r="H9" s="31">
        <f t="shared" si="0"/>
        <v>2019.9499999999998</v>
      </c>
      <c r="I9" s="31">
        <f t="shared" si="0"/>
        <v>2019.9499999999998</v>
      </c>
      <c r="J9" s="31">
        <f t="shared" si="0"/>
        <v>2019.9499999999998</v>
      </c>
      <c r="K9" s="31">
        <f t="shared" si="0"/>
        <v>2019.9499999999998</v>
      </c>
      <c r="L9" s="72" t="s">
        <v>23</v>
      </c>
      <c r="M9" s="77">
        <v>60</v>
      </c>
      <c r="N9" s="56">
        <v>70</v>
      </c>
      <c r="O9" s="56">
        <v>90</v>
      </c>
      <c r="P9" s="56">
        <v>95</v>
      </c>
      <c r="Q9" s="56">
        <v>97</v>
      </c>
      <c r="R9" s="77">
        <v>100</v>
      </c>
      <c r="S9" s="98" t="s">
        <v>24</v>
      </c>
    </row>
    <row r="10" spans="1:22" s="32" customFormat="1" ht="63" customHeight="1" x14ac:dyDescent="0.3">
      <c r="A10" s="51"/>
      <c r="B10" s="97"/>
      <c r="C10" s="51"/>
      <c r="D10" s="30" t="s">
        <v>4</v>
      </c>
      <c r="E10" s="33">
        <f>SUM(F10:K10)</f>
        <v>74.84</v>
      </c>
      <c r="F10" s="33">
        <f>F13+F25+F40+F43</f>
        <v>4.3899999999999997</v>
      </c>
      <c r="G10" s="33">
        <f t="shared" ref="G10:K11" si="1">G13+G25+G40+G43</f>
        <v>14.09</v>
      </c>
      <c r="H10" s="33">
        <f t="shared" si="1"/>
        <v>14.09</v>
      </c>
      <c r="I10" s="33">
        <f t="shared" si="1"/>
        <v>14.09</v>
      </c>
      <c r="J10" s="33">
        <f t="shared" si="1"/>
        <v>14.09</v>
      </c>
      <c r="K10" s="33">
        <f t="shared" si="1"/>
        <v>14.09</v>
      </c>
      <c r="L10" s="81"/>
      <c r="M10" s="77"/>
      <c r="N10" s="57"/>
      <c r="O10" s="57"/>
      <c r="P10" s="57"/>
      <c r="Q10" s="57"/>
      <c r="R10" s="77"/>
      <c r="S10" s="99"/>
    </row>
    <row r="11" spans="1:22" s="32" customFormat="1" ht="63.75" customHeight="1" x14ac:dyDescent="0.3">
      <c r="A11" s="51"/>
      <c r="B11" s="97"/>
      <c r="C11" s="51"/>
      <c r="D11" s="30" t="s">
        <v>3</v>
      </c>
      <c r="E11" s="47">
        <f>SUM(F11:K11)</f>
        <v>13931.45</v>
      </c>
      <c r="F11" s="33">
        <f>F14+F26+F41+F44</f>
        <v>3722.15</v>
      </c>
      <c r="G11" s="33">
        <f>G14+G26+G41+G44</f>
        <v>2185.8599999999997</v>
      </c>
      <c r="H11" s="33">
        <f>H14+H26+H41+H44</f>
        <v>2005.86</v>
      </c>
      <c r="I11" s="33">
        <f>I14+I26+I41+I44</f>
        <v>2005.86</v>
      </c>
      <c r="J11" s="33">
        <f t="shared" si="1"/>
        <v>2005.86</v>
      </c>
      <c r="K11" s="33">
        <f>K14+K26+K41+K44</f>
        <v>2005.86</v>
      </c>
      <c r="L11" s="82"/>
      <c r="M11" s="77"/>
      <c r="N11" s="58"/>
      <c r="O11" s="58"/>
      <c r="P11" s="58"/>
      <c r="Q11" s="58"/>
      <c r="R11" s="77"/>
      <c r="S11" s="100"/>
    </row>
    <row r="12" spans="1:22" s="32" customFormat="1" ht="44.25" customHeight="1" x14ac:dyDescent="0.3">
      <c r="A12" s="87" t="s">
        <v>1</v>
      </c>
      <c r="B12" s="87" t="s">
        <v>25</v>
      </c>
      <c r="C12" s="90" t="s">
        <v>5</v>
      </c>
      <c r="D12" s="34" t="s">
        <v>22</v>
      </c>
      <c r="E12" s="35">
        <f>SUM(E13:E14)</f>
        <v>6956.7</v>
      </c>
      <c r="F12" s="35">
        <f>SUM(F13:F14)</f>
        <v>1805.7</v>
      </c>
      <c r="G12" s="35">
        <f t="shared" ref="G12:K12" si="2">SUM(G13:G14)</f>
        <v>1174.2</v>
      </c>
      <c r="H12" s="35">
        <f t="shared" si="2"/>
        <v>994.2</v>
      </c>
      <c r="I12" s="35">
        <f t="shared" si="2"/>
        <v>994.2</v>
      </c>
      <c r="J12" s="35">
        <f t="shared" si="2"/>
        <v>994.2</v>
      </c>
      <c r="K12" s="35">
        <f t="shared" si="2"/>
        <v>994.2</v>
      </c>
      <c r="L12" s="91"/>
      <c r="M12" s="83"/>
      <c r="N12" s="78"/>
      <c r="O12" s="78"/>
      <c r="P12" s="78"/>
      <c r="Q12" s="78"/>
      <c r="R12" s="83"/>
      <c r="S12" s="84" t="s">
        <v>24</v>
      </c>
    </row>
    <row r="13" spans="1:22" s="32" customFormat="1" ht="39" customHeight="1" x14ac:dyDescent="0.3">
      <c r="A13" s="88"/>
      <c r="B13" s="88"/>
      <c r="C13" s="90"/>
      <c r="D13" s="34" t="s">
        <v>4</v>
      </c>
      <c r="E13" s="36">
        <f>SUM(F13:K13)</f>
        <v>0</v>
      </c>
      <c r="F13" s="36">
        <f>F16+F19+F22</f>
        <v>0</v>
      </c>
      <c r="G13" s="36">
        <f t="shared" ref="G13:K14" si="3">G16+G19+G22</f>
        <v>0</v>
      </c>
      <c r="H13" s="36">
        <f t="shared" si="3"/>
        <v>0</v>
      </c>
      <c r="I13" s="36">
        <f t="shared" si="3"/>
        <v>0</v>
      </c>
      <c r="J13" s="36">
        <f t="shared" si="3"/>
        <v>0</v>
      </c>
      <c r="K13" s="36">
        <f t="shared" si="3"/>
        <v>0</v>
      </c>
      <c r="L13" s="92"/>
      <c r="M13" s="83"/>
      <c r="N13" s="79"/>
      <c r="O13" s="79"/>
      <c r="P13" s="79"/>
      <c r="Q13" s="79"/>
      <c r="R13" s="83"/>
      <c r="S13" s="85"/>
    </row>
    <row r="14" spans="1:22" s="32" customFormat="1" ht="47.25" customHeight="1" x14ac:dyDescent="0.3">
      <c r="A14" s="88"/>
      <c r="B14" s="88"/>
      <c r="C14" s="90"/>
      <c r="D14" s="34" t="s">
        <v>3</v>
      </c>
      <c r="E14" s="36">
        <f>SUM(F14:K14)</f>
        <v>6956.7</v>
      </c>
      <c r="F14" s="36">
        <f>F17+F20+F23</f>
        <v>1805.7</v>
      </c>
      <c r="G14" s="36">
        <f t="shared" si="3"/>
        <v>1174.2</v>
      </c>
      <c r="H14" s="36">
        <f t="shared" si="3"/>
        <v>994.2</v>
      </c>
      <c r="I14" s="36">
        <f t="shared" si="3"/>
        <v>994.2</v>
      </c>
      <c r="J14" s="36">
        <f t="shared" si="3"/>
        <v>994.2</v>
      </c>
      <c r="K14" s="36">
        <f t="shared" si="3"/>
        <v>994.2</v>
      </c>
      <c r="L14" s="93"/>
      <c r="M14" s="83"/>
      <c r="N14" s="80"/>
      <c r="O14" s="80"/>
      <c r="P14" s="80"/>
      <c r="Q14" s="80"/>
      <c r="R14" s="83"/>
      <c r="S14" s="86"/>
    </row>
    <row r="15" spans="1:22" s="32" customFormat="1" ht="44.25" customHeight="1" x14ac:dyDescent="0.3">
      <c r="A15" s="88"/>
      <c r="B15" s="88"/>
      <c r="C15" s="75" t="s">
        <v>5</v>
      </c>
      <c r="D15" s="37" t="s">
        <v>22</v>
      </c>
      <c r="E15" s="38">
        <f>SUM(E16:E17)</f>
        <v>4372.5</v>
      </c>
      <c r="F15" s="38">
        <f t="shared" ref="F15:K15" si="4">SUM(F16:F17)</f>
        <v>1375</v>
      </c>
      <c r="G15" s="38">
        <f t="shared" si="4"/>
        <v>743.5</v>
      </c>
      <c r="H15" s="38">
        <f t="shared" si="4"/>
        <v>563.5</v>
      </c>
      <c r="I15" s="38">
        <f t="shared" si="4"/>
        <v>563.5</v>
      </c>
      <c r="J15" s="38">
        <f t="shared" si="4"/>
        <v>563.5</v>
      </c>
      <c r="K15" s="38">
        <f t="shared" si="4"/>
        <v>563.5</v>
      </c>
      <c r="L15" s="63"/>
      <c r="M15" s="55"/>
      <c r="N15" s="52"/>
      <c r="O15" s="52"/>
      <c r="P15" s="52"/>
      <c r="Q15" s="52"/>
      <c r="R15" s="55"/>
      <c r="S15" s="56" t="s">
        <v>26</v>
      </c>
    </row>
    <row r="16" spans="1:22" s="32" customFormat="1" ht="35.25" customHeight="1" x14ac:dyDescent="0.3">
      <c r="A16" s="88"/>
      <c r="B16" s="88"/>
      <c r="C16" s="75"/>
      <c r="D16" s="37" t="s">
        <v>4</v>
      </c>
      <c r="E16" s="39">
        <f>SUM(F16:K16)</f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64"/>
      <c r="M16" s="55"/>
      <c r="N16" s="53"/>
      <c r="O16" s="53"/>
      <c r="P16" s="53"/>
      <c r="Q16" s="53"/>
      <c r="R16" s="55"/>
      <c r="S16" s="57"/>
    </row>
    <row r="17" spans="1:19" s="32" customFormat="1" ht="48.75" customHeight="1" x14ac:dyDescent="0.3">
      <c r="A17" s="88"/>
      <c r="B17" s="88"/>
      <c r="C17" s="75"/>
      <c r="D17" s="37" t="s">
        <v>3</v>
      </c>
      <c r="E17" s="39">
        <f>SUM(F17:K17)</f>
        <v>4372.5</v>
      </c>
      <c r="F17" s="39">
        <v>1375</v>
      </c>
      <c r="G17" s="39">
        <v>743.5</v>
      </c>
      <c r="H17" s="39">
        <v>563.5</v>
      </c>
      <c r="I17" s="39">
        <v>563.5</v>
      </c>
      <c r="J17" s="39">
        <v>563.5</v>
      </c>
      <c r="K17" s="39">
        <v>563.5</v>
      </c>
      <c r="L17" s="65"/>
      <c r="M17" s="55"/>
      <c r="N17" s="54"/>
      <c r="O17" s="54"/>
      <c r="P17" s="54"/>
      <c r="Q17" s="54"/>
      <c r="R17" s="55"/>
      <c r="S17" s="58"/>
    </row>
    <row r="18" spans="1:19" s="32" customFormat="1" ht="44.25" customHeight="1" x14ac:dyDescent="0.3">
      <c r="A18" s="88"/>
      <c r="B18" s="88"/>
      <c r="C18" s="75" t="s">
        <v>5</v>
      </c>
      <c r="D18" s="37" t="s">
        <v>22</v>
      </c>
      <c r="E18" s="38">
        <f>SUM(E19:E20)</f>
        <v>1887</v>
      </c>
      <c r="F18" s="38">
        <f t="shared" ref="F18:K18" si="5">SUM(F19:F20)</f>
        <v>314.5</v>
      </c>
      <c r="G18" s="38">
        <f t="shared" si="5"/>
        <v>314.5</v>
      </c>
      <c r="H18" s="38">
        <f t="shared" si="5"/>
        <v>314.5</v>
      </c>
      <c r="I18" s="38">
        <f t="shared" si="5"/>
        <v>314.5</v>
      </c>
      <c r="J18" s="38">
        <f t="shared" si="5"/>
        <v>314.5</v>
      </c>
      <c r="K18" s="38">
        <f t="shared" si="5"/>
        <v>314.5</v>
      </c>
      <c r="L18" s="63"/>
      <c r="M18" s="55"/>
      <c r="N18" s="52"/>
      <c r="O18" s="52"/>
      <c r="P18" s="52"/>
      <c r="Q18" s="52"/>
      <c r="R18" s="55"/>
      <c r="S18" s="56" t="s">
        <v>27</v>
      </c>
    </row>
    <row r="19" spans="1:19" s="32" customFormat="1" ht="38.25" customHeight="1" x14ac:dyDescent="0.3">
      <c r="A19" s="88"/>
      <c r="B19" s="88"/>
      <c r="C19" s="75"/>
      <c r="D19" s="37" t="s">
        <v>4</v>
      </c>
      <c r="E19" s="39">
        <f>SUM(F19:J19)</f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64"/>
      <c r="M19" s="55"/>
      <c r="N19" s="53"/>
      <c r="O19" s="53"/>
      <c r="P19" s="53"/>
      <c r="Q19" s="53"/>
      <c r="R19" s="55"/>
      <c r="S19" s="57"/>
    </row>
    <row r="20" spans="1:19" s="32" customFormat="1" ht="51" customHeight="1" x14ac:dyDescent="0.3">
      <c r="A20" s="88"/>
      <c r="B20" s="88"/>
      <c r="C20" s="75"/>
      <c r="D20" s="37" t="s">
        <v>3</v>
      </c>
      <c r="E20" s="39">
        <f>SUM(F20:K20)</f>
        <v>1887</v>
      </c>
      <c r="F20" s="39">
        <v>314.5</v>
      </c>
      <c r="G20" s="39">
        <v>314.5</v>
      </c>
      <c r="H20" s="39">
        <v>314.5</v>
      </c>
      <c r="I20" s="39">
        <v>314.5</v>
      </c>
      <c r="J20" s="39">
        <v>314.5</v>
      </c>
      <c r="K20" s="39">
        <v>314.5</v>
      </c>
      <c r="L20" s="65"/>
      <c r="M20" s="55"/>
      <c r="N20" s="54"/>
      <c r="O20" s="54"/>
      <c r="P20" s="54"/>
      <c r="Q20" s="54"/>
      <c r="R20" s="55"/>
      <c r="S20" s="58"/>
    </row>
    <row r="21" spans="1:19" s="32" customFormat="1" ht="45" customHeight="1" x14ac:dyDescent="0.3">
      <c r="A21" s="88"/>
      <c r="B21" s="88"/>
      <c r="C21" s="75" t="s">
        <v>5</v>
      </c>
      <c r="D21" s="37" t="s">
        <v>22</v>
      </c>
      <c r="E21" s="38">
        <f>SUM(E22:E23)</f>
        <v>697.2</v>
      </c>
      <c r="F21" s="38">
        <f t="shared" ref="F21:K21" si="6">SUM(F22:F23)</f>
        <v>116.2</v>
      </c>
      <c r="G21" s="38">
        <f t="shared" si="6"/>
        <v>116.2</v>
      </c>
      <c r="H21" s="38">
        <f t="shared" si="6"/>
        <v>116.2</v>
      </c>
      <c r="I21" s="38">
        <f t="shared" si="6"/>
        <v>116.2</v>
      </c>
      <c r="J21" s="38">
        <f t="shared" si="6"/>
        <v>116.2</v>
      </c>
      <c r="K21" s="38">
        <f t="shared" si="6"/>
        <v>116.2</v>
      </c>
      <c r="L21" s="63"/>
      <c r="M21" s="55"/>
      <c r="N21" s="52"/>
      <c r="O21" s="52"/>
      <c r="P21" s="52"/>
      <c r="Q21" s="52"/>
      <c r="R21" s="55"/>
      <c r="S21" s="56" t="s">
        <v>28</v>
      </c>
    </row>
    <row r="22" spans="1:19" s="32" customFormat="1" ht="51" customHeight="1" x14ac:dyDescent="0.3">
      <c r="A22" s="88"/>
      <c r="B22" s="88"/>
      <c r="C22" s="75"/>
      <c r="D22" s="37" t="s">
        <v>4</v>
      </c>
      <c r="E22" s="39">
        <f>SUM(F22:J22)</f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64"/>
      <c r="M22" s="55"/>
      <c r="N22" s="53"/>
      <c r="O22" s="53"/>
      <c r="P22" s="53"/>
      <c r="Q22" s="53"/>
      <c r="R22" s="55"/>
      <c r="S22" s="57"/>
    </row>
    <row r="23" spans="1:19" s="32" customFormat="1" ht="60.75" customHeight="1" x14ac:dyDescent="0.3">
      <c r="A23" s="89"/>
      <c r="B23" s="89"/>
      <c r="C23" s="75"/>
      <c r="D23" s="37" t="s">
        <v>3</v>
      </c>
      <c r="E23" s="39">
        <f>SUM(F23:K23)</f>
        <v>697.2</v>
      </c>
      <c r="F23" s="39">
        <v>116.2</v>
      </c>
      <c r="G23" s="39">
        <v>116.2</v>
      </c>
      <c r="H23" s="39">
        <v>116.2</v>
      </c>
      <c r="I23" s="39">
        <v>116.2</v>
      </c>
      <c r="J23" s="39">
        <v>116.2</v>
      </c>
      <c r="K23" s="39">
        <v>116.2</v>
      </c>
      <c r="L23" s="65"/>
      <c r="M23" s="55"/>
      <c r="N23" s="54"/>
      <c r="O23" s="54"/>
      <c r="P23" s="54"/>
      <c r="Q23" s="54"/>
      <c r="R23" s="55"/>
      <c r="S23" s="58"/>
    </row>
    <row r="24" spans="1:19" s="32" customFormat="1" ht="67.5" customHeight="1" x14ac:dyDescent="0.3">
      <c r="A24" s="69" t="s">
        <v>29</v>
      </c>
      <c r="B24" s="69" t="s">
        <v>30</v>
      </c>
      <c r="C24" s="51" t="s">
        <v>5</v>
      </c>
      <c r="D24" s="30" t="s">
        <v>22</v>
      </c>
      <c r="E24" s="31">
        <f>SUM(E25:E26)</f>
        <v>6018.32</v>
      </c>
      <c r="F24" s="31">
        <f t="shared" ref="F24:K24" si="7">SUM(F25:F26)</f>
        <v>963.72</v>
      </c>
      <c r="G24" s="31">
        <f t="shared" si="7"/>
        <v>1010.92</v>
      </c>
      <c r="H24" s="31">
        <f t="shared" si="7"/>
        <v>1010.92</v>
      </c>
      <c r="I24" s="31">
        <f t="shared" si="7"/>
        <v>1010.92</v>
      </c>
      <c r="J24" s="31">
        <f t="shared" si="7"/>
        <v>1010.92</v>
      </c>
      <c r="K24" s="31">
        <f t="shared" si="7"/>
        <v>1010.92</v>
      </c>
      <c r="L24" s="72"/>
      <c r="M24" s="77"/>
      <c r="N24" s="56"/>
      <c r="O24" s="56"/>
      <c r="P24" s="56"/>
      <c r="Q24" s="56"/>
      <c r="R24" s="77"/>
      <c r="S24" s="78" t="s">
        <v>24</v>
      </c>
    </row>
    <row r="25" spans="1:19" s="32" customFormat="1" ht="59.25" customHeight="1" x14ac:dyDescent="0.3">
      <c r="A25" s="76"/>
      <c r="B25" s="76"/>
      <c r="C25" s="51"/>
      <c r="D25" s="30" t="s">
        <v>4</v>
      </c>
      <c r="E25" s="33">
        <f>SUM(F25:J25)</f>
        <v>0</v>
      </c>
      <c r="F25" s="33">
        <f>F28+F31+F346</f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81"/>
      <c r="M25" s="77"/>
      <c r="N25" s="57"/>
      <c r="O25" s="57"/>
      <c r="P25" s="57"/>
      <c r="Q25" s="57"/>
      <c r="R25" s="77"/>
      <c r="S25" s="79"/>
    </row>
    <row r="26" spans="1:19" s="32" customFormat="1" ht="66" customHeight="1" x14ac:dyDescent="0.3">
      <c r="A26" s="76"/>
      <c r="B26" s="76"/>
      <c r="C26" s="51"/>
      <c r="D26" s="30" t="s">
        <v>3</v>
      </c>
      <c r="E26" s="33">
        <f>SUM(F26:K26)</f>
        <v>6018.32</v>
      </c>
      <c r="F26" s="33">
        <f t="shared" ref="F26:K26" si="8">F29+F32+F35+F38</f>
        <v>963.72</v>
      </c>
      <c r="G26" s="33">
        <f t="shared" si="8"/>
        <v>1010.92</v>
      </c>
      <c r="H26" s="33">
        <f t="shared" si="8"/>
        <v>1010.92</v>
      </c>
      <c r="I26" s="33">
        <f t="shared" si="8"/>
        <v>1010.92</v>
      </c>
      <c r="J26" s="33">
        <f t="shared" si="8"/>
        <v>1010.92</v>
      </c>
      <c r="K26" s="33">
        <f t="shared" si="8"/>
        <v>1010.92</v>
      </c>
      <c r="L26" s="82"/>
      <c r="M26" s="77"/>
      <c r="N26" s="58"/>
      <c r="O26" s="58"/>
      <c r="P26" s="58"/>
      <c r="Q26" s="58"/>
      <c r="R26" s="77"/>
      <c r="S26" s="80"/>
    </row>
    <row r="27" spans="1:19" s="32" customFormat="1" ht="42.75" customHeight="1" x14ac:dyDescent="0.3">
      <c r="A27" s="76"/>
      <c r="B27" s="76"/>
      <c r="C27" s="75" t="s">
        <v>5</v>
      </c>
      <c r="D27" s="37" t="s">
        <v>22</v>
      </c>
      <c r="E27" s="38">
        <f>SUM(E28:E29)</f>
        <v>2460</v>
      </c>
      <c r="F27" s="38">
        <f t="shared" ref="F27:K27" si="9">SUM(F28:F29)</f>
        <v>410</v>
      </c>
      <c r="G27" s="38">
        <f t="shared" si="9"/>
        <v>410</v>
      </c>
      <c r="H27" s="38">
        <f t="shared" si="9"/>
        <v>410</v>
      </c>
      <c r="I27" s="38">
        <f t="shared" si="9"/>
        <v>410</v>
      </c>
      <c r="J27" s="38">
        <f t="shared" si="9"/>
        <v>410</v>
      </c>
      <c r="K27" s="38">
        <f t="shared" si="9"/>
        <v>410</v>
      </c>
      <c r="L27" s="63"/>
      <c r="M27" s="55"/>
      <c r="N27" s="52"/>
      <c r="O27" s="52"/>
      <c r="P27" s="52"/>
      <c r="Q27" s="52"/>
      <c r="R27" s="55"/>
      <c r="S27" s="56" t="s">
        <v>26</v>
      </c>
    </row>
    <row r="28" spans="1:19" s="32" customFormat="1" ht="34.5" customHeight="1" x14ac:dyDescent="0.3">
      <c r="A28" s="76"/>
      <c r="B28" s="76"/>
      <c r="C28" s="75"/>
      <c r="D28" s="37" t="s">
        <v>4</v>
      </c>
      <c r="E28" s="39">
        <f>SUM(F28:J28)</f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64"/>
      <c r="M28" s="55"/>
      <c r="N28" s="53"/>
      <c r="O28" s="53"/>
      <c r="P28" s="53"/>
      <c r="Q28" s="53"/>
      <c r="R28" s="55"/>
      <c r="S28" s="57"/>
    </row>
    <row r="29" spans="1:19" s="32" customFormat="1" ht="100.5" customHeight="1" x14ac:dyDescent="0.3">
      <c r="A29" s="76"/>
      <c r="B29" s="76"/>
      <c r="C29" s="75"/>
      <c r="D29" s="37" t="s">
        <v>3</v>
      </c>
      <c r="E29" s="39">
        <f>SUM(F29:K29)</f>
        <v>2460</v>
      </c>
      <c r="F29" s="39">
        <v>410</v>
      </c>
      <c r="G29" s="39">
        <v>410</v>
      </c>
      <c r="H29" s="39">
        <v>410</v>
      </c>
      <c r="I29" s="39">
        <v>410</v>
      </c>
      <c r="J29" s="39">
        <v>410</v>
      </c>
      <c r="K29" s="39">
        <v>410</v>
      </c>
      <c r="L29" s="65"/>
      <c r="M29" s="55"/>
      <c r="N29" s="54"/>
      <c r="O29" s="54"/>
      <c r="P29" s="54"/>
      <c r="Q29" s="54"/>
      <c r="R29" s="55"/>
      <c r="S29" s="58"/>
    </row>
    <row r="30" spans="1:19" s="32" customFormat="1" ht="42" customHeight="1" x14ac:dyDescent="0.3">
      <c r="A30" s="76"/>
      <c r="B30" s="76"/>
      <c r="C30" s="75" t="s">
        <v>5</v>
      </c>
      <c r="D30" s="37" t="s">
        <v>22</v>
      </c>
      <c r="E30" s="38">
        <f>SUM(E31:E32)</f>
        <v>234</v>
      </c>
      <c r="F30" s="38">
        <f t="shared" ref="F30:K30" si="10">SUM(F31:F32)</f>
        <v>39</v>
      </c>
      <c r="G30" s="38">
        <f t="shared" si="10"/>
        <v>39</v>
      </c>
      <c r="H30" s="38">
        <f t="shared" si="10"/>
        <v>39</v>
      </c>
      <c r="I30" s="38">
        <f t="shared" si="10"/>
        <v>39</v>
      </c>
      <c r="J30" s="38">
        <f t="shared" si="10"/>
        <v>39</v>
      </c>
      <c r="K30" s="38">
        <f t="shared" si="10"/>
        <v>39</v>
      </c>
      <c r="L30" s="63"/>
      <c r="M30" s="55"/>
      <c r="N30" s="52"/>
      <c r="O30" s="52"/>
      <c r="P30" s="52"/>
      <c r="Q30" s="52"/>
      <c r="R30" s="55"/>
      <c r="S30" s="56" t="s">
        <v>27</v>
      </c>
    </row>
    <row r="31" spans="1:19" s="32" customFormat="1" ht="39" customHeight="1" x14ac:dyDescent="0.3">
      <c r="A31" s="76"/>
      <c r="B31" s="76"/>
      <c r="C31" s="75"/>
      <c r="D31" s="37" t="s">
        <v>4</v>
      </c>
      <c r="E31" s="39">
        <f>SUM(F31:J31)</f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64"/>
      <c r="M31" s="55"/>
      <c r="N31" s="53"/>
      <c r="O31" s="53"/>
      <c r="P31" s="53"/>
      <c r="Q31" s="53"/>
      <c r="R31" s="55"/>
      <c r="S31" s="57"/>
    </row>
    <row r="32" spans="1:19" s="32" customFormat="1" ht="73.5" customHeight="1" x14ac:dyDescent="0.3">
      <c r="A32" s="76"/>
      <c r="B32" s="76"/>
      <c r="C32" s="75"/>
      <c r="D32" s="37" t="s">
        <v>3</v>
      </c>
      <c r="E32" s="39">
        <f>SUM(F32:K32)</f>
        <v>234</v>
      </c>
      <c r="F32" s="39">
        <v>39</v>
      </c>
      <c r="G32" s="39">
        <v>39</v>
      </c>
      <c r="H32" s="39">
        <v>39</v>
      </c>
      <c r="I32" s="39">
        <v>39</v>
      </c>
      <c r="J32" s="39">
        <v>39</v>
      </c>
      <c r="K32" s="39">
        <v>39</v>
      </c>
      <c r="L32" s="65"/>
      <c r="M32" s="55"/>
      <c r="N32" s="54"/>
      <c r="O32" s="54"/>
      <c r="P32" s="54"/>
      <c r="Q32" s="54"/>
      <c r="R32" s="55"/>
      <c r="S32" s="58"/>
    </row>
    <row r="33" spans="1:19" s="32" customFormat="1" ht="36.75" customHeight="1" x14ac:dyDescent="0.3">
      <c r="A33" s="76"/>
      <c r="B33" s="76"/>
      <c r="C33" s="75" t="s">
        <v>5</v>
      </c>
      <c r="D33" s="37" t="s">
        <v>22</v>
      </c>
      <c r="E33" s="38">
        <f>SUM(E34:E35)</f>
        <v>180</v>
      </c>
      <c r="F33" s="38">
        <f t="shared" ref="F33:K33" si="11">SUM(F34:F35)</f>
        <v>30</v>
      </c>
      <c r="G33" s="38">
        <f t="shared" si="11"/>
        <v>30</v>
      </c>
      <c r="H33" s="38">
        <f t="shared" si="11"/>
        <v>30</v>
      </c>
      <c r="I33" s="38">
        <f t="shared" si="11"/>
        <v>30</v>
      </c>
      <c r="J33" s="38">
        <f t="shared" si="11"/>
        <v>30</v>
      </c>
      <c r="K33" s="38">
        <f t="shared" si="11"/>
        <v>30</v>
      </c>
      <c r="L33" s="63"/>
      <c r="M33" s="55"/>
      <c r="N33" s="52"/>
      <c r="O33" s="52"/>
      <c r="P33" s="52"/>
      <c r="Q33" s="52"/>
      <c r="R33" s="55"/>
      <c r="S33" s="56" t="s">
        <v>28</v>
      </c>
    </row>
    <row r="34" spans="1:19" s="32" customFormat="1" ht="36.75" customHeight="1" x14ac:dyDescent="0.3">
      <c r="A34" s="76"/>
      <c r="B34" s="76"/>
      <c r="C34" s="75"/>
      <c r="D34" s="37" t="s">
        <v>4</v>
      </c>
      <c r="E34" s="39">
        <f>SUM(F34:J34)</f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64"/>
      <c r="M34" s="55"/>
      <c r="N34" s="53"/>
      <c r="O34" s="53"/>
      <c r="P34" s="53"/>
      <c r="Q34" s="53"/>
      <c r="R34" s="55"/>
      <c r="S34" s="57"/>
    </row>
    <row r="35" spans="1:19" s="32" customFormat="1" ht="36" customHeight="1" x14ac:dyDescent="0.3">
      <c r="A35" s="76"/>
      <c r="B35" s="76"/>
      <c r="C35" s="75"/>
      <c r="D35" s="37" t="s">
        <v>3</v>
      </c>
      <c r="E35" s="39">
        <f>SUM(F35:K35)</f>
        <v>180</v>
      </c>
      <c r="F35" s="39">
        <v>30</v>
      </c>
      <c r="G35" s="39">
        <v>30</v>
      </c>
      <c r="H35" s="39">
        <v>30</v>
      </c>
      <c r="I35" s="39">
        <v>30</v>
      </c>
      <c r="J35" s="39">
        <v>30</v>
      </c>
      <c r="K35" s="39">
        <v>30</v>
      </c>
      <c r="L35" s="65"/>
      <c r="M35" s="55"/>
      <c r="N35" s="54"/>
      <c r="O35" s="54"/>
      <c r="P35" s="54"/>
      <c r="Q35" s="54"/>
      <c r="R35" s="55"/>
      <c r="S35" s="58"/>
    </row>
    <row r="36" spans="1:19" s="32" customFormat="1" ht="39" customHeight="1" x14ac:dyDescent="0.3">
      <c r="A36" s="76"/>
      <c r="B36" s="76"/>
      <c r="C36" s="75" t="s">
        <v>5</v>
      </c>
      <c r="D36" s="37" t="s">
        <v>22</v>
      </c>
      <c r="E36" s="38">
        <f>SUM(E37:E38)</f>
        <v>3144.32</v>
      </c>
      <c r="F36" s="38">
        <f t="shared" ref="F36:K36" si="12">SUM(F37:F38)</f>
        <v>484.72</v>
      </c>
      <c r="G36" s="38">
        <f t="shared" si="12"/>
        <v>531.91999999999996</v>
      </c>
      <c r="H36" s="38">
        <f t="shared" si="12"/>
        <v>531.91999999999996</v>
      </c>
      <c r="I36" s="38">
        <f t="shared" si="12"/>
        <v>531.91999999999996</v>
      </c>
      <c r="J36" s="38">
        <f t="shared" si="12"/>
        <v>531.91999999999996</v>
      </c>
      <c r="K36" s="38">
        <f t="shared" si="12"/>
        <v>531.91999999999996</v>
      </c>
      <c r="L36" s="63"/>
      <c r="M36" s="55"/>
      <c r="N36" s="52"/>
      <c r="O36" s="52"/>
      <c r="P36" s="52"/>
      <c r="Q36" s="52"/>
      <c r="R36" s="55"/>
      <c r="S36" s="56" t="s">
        <v>31</v>
      </c>
    </row>
    <row r="37" spans="1:19" s="32" customFormat="1" ht="39" customHeight="1" x14ac:dyDescent="0.3">
      <c r="A37" s="76"/>
      <c r="B37" s="76"/>
      <c r="C37" s="75"/>
      <c r="D37" s="37" t="s">
        <v>4</v>
      </c>
      <c r="E37" s="39">
        <f>SUM(F37:J37)</f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64"/>
      <c r="M37" s="55"/>
      <c r="N37" s="53"/>
      <c r="O37" s="53"/>
      <c r="P37" s="53"/>
      <c r="Q37" s="53"/>
      <c r="R37" s="55"/>
      <c r="S37" s="57"/>
    </row>
    <row r="38" spans="1:19" s="32" customFormat="1" ht="54" customHeight="1" x14ac:dyDescent="0.3">
      <c r="A38" s="70"/>
      <c r="B38" s="70"/>
      <c r="C38" s="75"/>
      <c r="D38" s="37" t="s">
        <v>3</v>
      </c>
      <c r="E38" s="39">
        <f>SUM(F38:K38)</f>
        <v>3144.32</v>
      </c>
      <c r="F38" s="39">
        <v>484.72</v>
      </c>
      <c r="G38" s="39">
        <v>531.91999999999996</v>
      </c>
      <c r="H38" s="39">
        <v>531.91999999999996</v>
      </c>
      <c r="I38" s="39">
        <v>531.91999999999996</v>
      </c>
      <c r="J38" s="39">
        <v>531.91999999999996</v>
      </c>
      <c r="K38" s="39">
        <v>531.91999999999996</v>
      </c>
      <c r="L38" s="65"/>
      <c r="M38" s="55"/>
      <c r="N38" s="54"/>
      <c r="O38" s="54"/>
      <c r="P38" s="54"/>
      <c r="Q38" s="54"/>
      <c r="R38" s="55"/>
      <c r="S38" s="58"/>
    </row>
    <row r="39" spans="1:19" s="32" customFormat="1" ht="45.75" customHeight="1" x14ac:dyDescent="0.3">
      <c r="A39" s="51" t="s">
        <v>32</v>
      </c>
      <c r="B39" s="49" t="s">
        <v>33</v>
      </c>
      <c r="C39" s="62" t="s">
        <v>5</v>
      </c>
      <c r="D39" s="30" t="s">
        <v>22</v>
      </c>
      <c r="E39" s="31">
        <f t="shared" ref="E39:K39" si="13">SUM(E40:E41)</f>
        <v>78.77000000000001</v>
      </c>
      <c r="F39" s="31">
        <f t="shared" si="13"/>
        <v>4.62</v>
      </c>
      <c r="G39" s="31">
        <f t="shared" si="13"/>
        <v>14.83</v>
      </c>
      <c r="H39" s="31">
        <f t="shared" si="13"/>
        <v>14.83</v>
      </c>
      <c r="I39" s="31">
        <f t="shared" si="13"/>
        <v>14.83</v>
      </c>
      <c r="J39" s="31">
        <f t="shared" si="13"/>
        <v>14.83</v>
      </c>
      <c r="K39" s="31">
        <f t="shared" si="13"/>
        <v>14.83</v>
      </c>
      <c r="L39" s="63"/>
      <c r="M39" s="55"/>
      <c r="N39" s="52"/>
      <c r="O39" s="52"/>
      <c r="P39" s="52"/>
      <c r="Q39" s="52"/>
      <c r="R39" s="55"/>
      <c r="S39" s="56" t="s">
        <v>26</v>
      </c>
    </row>
    <row r="40" spans="1:19" s="32" customFormat="1" ht="39.75" customHeight="1" x14ac:dyDescent="0.3">
      <c r="A40" s="51"/>
      <c r="B40" s="49"/>
      <c r="C40" s="62"/>
      <c r="D40" s="30" t="s">
        <v>4</v>
      </c>
      <c r="E40" s="40">
        <f>SUM(F40:K40)</f>
        <v>74.84</v>
      </c>
      <c r="F40" s="40">
        <v>4.3899999999999997</v>
      </c>
      <c r="G40" s="40">
        <v>14.09</v>
      </c>
      <c r="H40" s="40">
        <v>14.09</v>
      </c>
      <c r="I40" s="40">
        <v>14.09</v>
      </c>
      <c r="J40" s="40">
        <v>14.09</v>
      </c>
      <c r="K40" s="40">
        <v>14.09</v>
      </c>
      <c r="L40" s="64"/>
      <c r="M40" s="55"/>
      <c r="N40" s="53"/>
      <c r="O40" s="53"/>
      <c r="P40" s="53"/>
      <c r="Q40" s="53"/>
      <c r="R40" s="55"/>
      <c r="S40" s="57"/>
    </row>
    <row r="41" spans="1:19" s="32" customFormat="1" ht="70.5" customHeight="1" x14ac:dyDescent="0.3">
      <c r="A41" s="51"/>
      <c r="B41" s="49"/>
      <c r="C41" s="62"/>
      <c r="D41" s="30" t="s">
        <v>3</v>
      </c>
      <c r="E41" s="40">
        <f>SUM(F41:K41)</f>
        <v>3.9300000000000006</v>
      </c>
      <c r="F41" s="40">
        <v>0.23</v>
      </c>
      <c r="G41" s="40">
        <v>0.74</v>
      </c>
      <c r="H41" s="40">
        <v>0.74</v>
      </c>
      <c r="I41" s="40">
        <v>0.74</v>
      </c>
      <c r="J41" s="40">
        <v>0.74</v>
      </c>
      <c r="K41" s="40">
        <v>0.74</v>
      </c>
      <c r="L41" s="65"/>
      <c r="M41" s="55"/>
      <c r="N41" s="54"/>
      <c r="O41" s="54"/>
      <c r="P41" s="54"/>
      <c r="Q41" s="54"/>
      <c r="R41" s="55"/>
      <c r="S41" s="58"/>
    </row>
    <row r="42" spans="1:19" s="32" customFormat="1" ht="49.5" customHeight="1" x14ac:dyDescent="0.3">
      <c r="A42" s="51" t="s">
        <v>34</v>
      </c>
      <c r="B42" s="49" t="s">
        <v>48</v>
      </c>
      <c r="C42" s="62" t="s">
        <v>5</v>
      </c>
      <c r="D42" s="30" t="s">
        <v>22</v>
      </c>
      <c r="E42" s="31">
        <f t="shared" ref="E42:K42" si="14">SUM(E43:E44)</f>
        <v>952.5</v>
      </c>
      <c r="F42" s="31">
        <f t="shared" si="14"/>
        <v>952.5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63"/>
      <c r="M42" s="55"/>
      <c r="N42" s="52"/>
      <c r="O42" s="52"/>
      <c r="P42" s="52"/>
      <c r="Q42" s="52"/>
      <c r="R42" s="55"/>
      <c r="S42" s="56" t="s">
        <v>31</v>
      </c>
    </row>
    <row r="43" spans="1:19" s="32" customFormat="1" ht="36.75" customHeight="1" x14ac:dyDescent="0.3">
      <c r="A43" s="51"/>
      <c r="B43" s="49"/>
      <c r="C43" s="62"/>
      <c r="D43" s="30" t="s">
        <v>4</v>
      </c>
      <c r="E43" s="40">
        <f>SUM(F43:J43)</f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64"/>
      <c r="M43" s="55"/>
      <c r="N43" s="53"/>
      <c r="O43" s="53"/>
      <c r="P43" s="53"/>
      <c r="Q43" s="53"/>
      <c r="R43" s="55"/>
      <c r="S43" s="57"/>
    </row>
    <row r="44" spans="1:19" s="32" customFormat="1" ht="68.25" customHeight="1" x14ac:dyDescent="0.3">
      <c r="A44" s="51"/>
      <c r="B44" s="49"/>
      <c r="C44" s="62"/>
      <c r="D44" s="30" t="s">
        <v>3</v>
      </c>
      <c r="E44" s="40">
        <f>SUM(F44:J44)</f>
        <v>952.5</v>
      </c>
      <c r="F44" s="40">
        <f>952.5</f>
        <v>952.5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65"/>
      <c r="M44" s="55"/>
      <c r="N44" s="54"/>
      <c r="O44" s="54"/>
      <c r="P44" s="54"/>
      <c r="Q44" s="54"/>
      <c r="R44" s="55"/>
      <c r="S44" s="58"/>
    </row>
    <row r="45" spans="1:19" s="41" customFormat="1" ht="33.75" customHeight="1" x14ac:dyDescent="0.3">
      <c r="A45" s="30" t="s">
        <v>35</v>
      </c>
      <c r="B45" s="59" t="s">
        <v>36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</row>
    <row r="46" spans="1:19" s="41" customFormat="1" ht="38.25" customHeight="1" x14ac:dyDescent="0.3">
      <c r="A46" s="51" t="s">
        <v>37</v>
      </c>
      <c r="B46" s="49" t="s">
        <v>38</v>
      </c>
      <c r="C46" s="51" t="s">
        <v>50</v>
      </c>
      <c r="D46" s="30" t="s">
        <v>22</v>
      </c>
      <c r="E46" s="31">
        <f>SUM(E47:E49)</f>
        <v>18118.32</v>
      </c>
      <c r="F46" s="31">
        <f t="shared" ref="F46:K46" si="15">SUM(F47:F49)</f>
        <v>3183.02</v>
      </c>
      <c r="G46" s="31">
        <f t="shared" si="15"/>
        <v>2987.06</v>
      </c>
      <c r="H46" s="31">
        <f t="shared" si="15"/>
        <v>2987.06</v>
      </c>
      <c r="I46" s="31">
        <f t="shared" si="15"/>
        <v>2987.06</v>
      </c>
      <c r="J46" s="31">
        <f t="shared" si="15"/>
        <v>2987.06</v>
      </c>
      <c r="K46" s="31">
        <f t="shared" si="15"/>
        <v>2987.06</v>
      </c>
      <c r="L46" s="72" t="s">
        <v>39</v>
      </c>
      <c r="M46" s="56">
        <v>0</v>
      </c>
      <c r="N46" s="56">
        <v>50</v>
      </c>
      <c r="O46" s="56">
        <v>70</v>
      </c>
      <c r="P46" s="56">
        <v>90</v>
      </c>
      <c r="Q46" s="56">
        <v>100</v>
      </c>
      <c r="R46" s="56">
        <v>100</v>
      </c>
      <c r="S46" s="66" t="s">
        <v>40</v>
      </c>
    </row>
    <row r="47" spans="1:19" s="32" customFormat="1" ht="15.6" customHeight="1" x14ac:dyDescent="0.3">
      <c r="A47" s="51"/>
      <c r="B47" s="49"/>
      <c r="C47" s="51"/>
      <c r="D47" s="69" t="s">
        <v>4</v>
      </c>
      <c r="E47" s="71">
        <f>SUM(F47:J48)</f>
        <v>137.79</v>
      </c>
      <c r="F47" s="71">
        <v>137.79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3"/>
      <c r="M47" s="57"/>
      <c r="N47" s="57"/>
      <c r="O47" s="57"/>
      <c r="P47" s="57"/>
      <c r="Q47" s="57"/>
      <c r="R47" s="57"/>
      <c r="S47" s="67"/>
    </row>
    <row r="48" spans="1:19" s="32" customFormat="1" ht="22.5" customHeight="1" x14ac:dyDescent="0.3">
      <c r="A48" s="51"/>
      <c r="B48" s="49"/>
      <c r="C48" s="51"/>
      <c r="D48" s="70"/>
      <c r="E48" s="71"/>
      <c r="F48" s="71"/>
      <c r="G48" s="71"/>
      <c r="H48" s="71"/>
      <c r="I48" s="71"/>
      <c r="J48" s="71"/>
      <c r="K48" s="71"/>
      <c r="L48" s="73"/>
      <c r="M48" s="57"/>
      <c r="N48" s="57"/>
      <c r="O48" s="57"/>
      <c r="P48" s="57"/>
      <c r="Q48" s="57"/>
      <c r="R48" s="57"/>
      <c r="S48" s="67"/>
    </row>
    <row r="49" spans="1:19" s="32" customFormat="1" ht="53.25" customHeight="1" x14ac:dyDescent="0.3">
      <c r="A49" s="51"/>
      <c r="B49" s="49"/>
      <c r="C49" s="51"/>
      <c r="D49" s="30" t="s">
        <v>3</v>
      </c>
      <c r="E49" s="33">
        <f>SUM(F49:K49)</f>
        <v>17980.53</v>
      </c>
      <c r="F49" s="42">
        <v>3045.23</v>
      </c>
      <c r="G49" s="33">
        <v>2987.06</v>
      </c>
      <c r="H49" s="31">
        <v>2987.06</v>
      </c>
      <c r="I49" s="31">
        <v>2987.06</v>
      </c>
      <c r="J49" s="31">
        <v>2987.06</v>
      </c>
      <c r="K49" s="31">
        <v>2987.06</v>
      </c>
      <c r="L49" s="74"/>
      <c r="M49" s="58"/>
      <c r="N49" s="58"/>
      <c r="O49" s="58"/>
      <c r="P49" s="58"/>
      <c r="Q49" s="58"/>
      <c r="R49" s="58"/>
      <c r="S49" s="68"/>
    </row>
    <row r="50" spans="1:19" s="32" customFormat="1" ht="30" customHeight="1" x14ac:dyDescent="0.3">
      <c r="A50" s="48"/>
      <c r="B50" s="49" t="s">
        <v>41</v>
      </c>
      <c r="C50" s="51"/>
      <c r="D50" s="30" t="s">
        <v>42</v>
      </c>
      <c r="E50" s="33">
        <f>SUM(E51:E52)</f>
        <v>32124.609999999997</v>
      </c>
      <c r="F50" s="33">
        <f t="shared" ref="F50:K50" si="16">SUM(F51:F52)</f>
        <v>6909.56</v>
      </c>
      <c r="G50" s="33">
        <f t="shared" si="16"/>
        <v>5187.01</v>
      </c>
      <c r="H50" s="33">
        <f t="shared" si="16"/>
        <v>5007.01</v>
      </c>
      <c r="I50" s="33">
        <f t="shared" si="16"/>
        <v>5007.01</v>
      </c>
      <c r="J50" s="33">
        <f t="shared" si="16"/>
        <v>5007.01</v>
      </c>
      <c r="K50" s="33">
        <f t="shared" si="16"/>
        <v>5007.01</v>
      </c>
      <c r="L50" s="23"/>
      <c r="M50" s="24" t="s">
        <v>43</v>
      </c>
      <c r="N50" s="24" t="s">
        <v>43</v>
      </c>
      <c r="O50" s="24" t="s">
        <v>43</v>
      </c>
      <c r="P50" s="24" t="s">
        <v>43</v>
      </c>
      <c r="Q50" s="24" t="s">
        <v>43</v>
      </c>
      <c r="R50" s="24" t="s">
        <v>43</v>
      </c>
      <c r="S50" s="24" t="s">
        <v>43</v>
      </c>
    </row>
    <row r="51" spans="1:19" s="32" customFormat="1" ht="27.6" customHeight="1" x14ac:dyDescent="0.3">
      <c r="A51" s="48"/>
      <c r="B51" s="50"/>
      <c r="C51" s="51"/>
      <c r="D51" s="30" t="s">
        <v>4</v>
      </c>
      <c r="E51" s="33">
        <f>SUM(F51:K51)</f>
        <v>212.63</v>
      </c>
      <c r="F51" s="33">
        <f t="shared" ref="F51:K51" si="17">SUM(F10,F47)</f>
        <v>142.17999999999998</v>
      </c>
      <c r="G51" s="33">
        <f t="shared" si="17"/>
        <v>14.09</v>
      </c>
      <c r="H51" s="33">
        <f t="shared" si="17"/>
        <v>14.09</v>
      </c>
      <c r="I51" s="33">
        <f t="shared" si="17"/>
        <v>14.09</v>
      </c>
      <c r="J51" s="33">
        <f t="shared" si="17"/>
        <v>14.09</v>
      </c>
      <c r="K51" s="33">
        <f t="shared" si="17"/>
        <v>14.09</v>
      </c>
      <c r="L51" s="23"/>
      <c r="M51" s="24" t="s">
        <v>43</v>
      </c>
      <c r="N51" s="24" t="s">
        <v>43</v>
      </c>
      <c r="O51" s="24" t="s">
        <v>43</v>
      </c>
      <c r="P51" s="24" t="s">
        <v>43</v>
      </c>
      <c r="Q51" s="24" t="s">
        <v>43</v>
      </c>
      <c r="R51" s="24" t="s">
        <v>43</v>
      </c>
      <c r="S51" s="24" t="s">
        <v>43</v>
      </c>
    </row>
    <row r="52" spans="1:19" s="32" customFormat="1" ht="32.4" customHeight="1" x14ac:dyDescent="0.3">
      <c r="A52" s="48"/>
      <c r="B52" s="50"/>
      <c r="C52" s="51"/>
      <c r="D52" s="30" t="s">
        <v>3</v>
      </c>
      <c r="E52" s="33">
        <f>SUM(F52:K52)</f>
        <v>31911.979999999996</v>
      </c>
      <c r="F52" s="33">
        <f t="shared" ref="F52:K52" si="18">SUM(F11,F49)</f>
        <v>6767.38</v>
      </c>
      <c r="G52" s="33">
        <f t="shared" si="18"/>
        <v>5172.92</v>
      </c>
      <c r="H52" s="33">
        <f t="shared" si="18"/>
        <v>4992.92</v>
      </c>
      <c r="I52" s="33">
        <f t="shared" si="18"/>
        <v>4992.92</v>
      </c>
      <c r="J52" s="33">
        <f t="shared" si="18"/>
        <v>4992.92</v>
      </c>
      <c r="K52" s="33">
        <f t="shared" si="18"/>
        <v>4992.92</v>
      </c>
      <c r="L52" s="23"/>
      <c r="M52" s="24" t="s">
        <v>43</v>
      </c>
      <c r="N52" s="24" t="s">
        <v>43</v>
      </c>
      <c r="O52" s="24" t="s">
        <v>43</v>
      </c>
      <c r="P52" s="24" t="s">
        <v>43</v>
      </c>
      <c r="Q52" s="24" t="s">
        <v>43</v>
      </c>
      <c r="R52" s="24" t="s">
        <v>43</v>
      </c>
      <c r="S52" s="24" t="s">
        <v>43</v>
      </c>
    </row>
    <row r="53" spans="1:19" s="14" customFormat="1" x14ac:dyDescent="0.3">
      <c r="A53" s="16"/>
      <c r="B53" s="17"/>
      <c r="C53" s="18"/>
      <c r="D53" s="19"/>
      <c r="E53" s="25"/>
      <c r="F53" s="25"/>
      <c r="G53" s="25"/>
      <c r="H53" s="25"/>
      <c r="I53" s="25"/>
      <c r="J53" s="25"/>
      <c r="K53" s="25"/>
      <c r="L53" s="20"/>
      <c r="M53" s="21"/>
      <c r="N53" s="13"/>
      <c r="O53" s="13"/>
      <c r="P53" s="13"/>
      <c r="Q53" s="13"/>
      <c r="R53" s="13"/>
      <c r="S53" s="22"/>
    </row>
    <row r="54" spans="1:19" x14ac:dyDescent="0.3">
      <c r="E54" s="26"/>
      <c r="F54" s="26"/>
      <c r="G54" s="26"/>
      <c r="H54" s="26"/>
      <c r="I54" s="26"/>
      <c r="J54" s="26"/>
      <c r="K54" s="26"/>
    </row>
    <row r="55" spans="1:19" x14ac:dyDescent="0.3">
      <c r="E55" s="26"/>
      <c r="F55" s="26"/>
      <c r="G55" s="26"/>
      <c r="H55" s="26"/>
      <c r="I55" s="26"/>
      <c r="J55" s="26"/>
      <c r="K55" s="26"/>
    </row>
  </sheetData>
  <mergeCells count="154">
    <mergeCell ref="A4:A5"/>
    <mergeCell ref="B4:B5"/>
    <mergeCell ref="C4:C5"/>
    <mergeCell ref="D4:D5"/>
    <mergeCell ref="E4:K4"/>
    <mergeCell ref="L4:R4"/>
    <mergeCell ref="S4:S5"/>
    <mergeCell ref="P1:V1"/>
    <mergeCell ref="A1:M1"/>
    <mergeCell ref="A2:M2"/>
    <mergeCell ref="P2:U2"/>
    <mergeCell ref="A7:S7"/>
    <mergeCell ref="B8:S8"/>
    <mergeCell ref="A9:A11"/>
    <mergeCell ref="B9:B11"/>
    <mergeCell ref="C9:C11"/>
    <mergeCell ref="L9:L11"/>
    <mergeCell ref="M9:M11"/>
    <mergeCell ref="N9:N11"/>
    <mergeCell ref="O9:O11"/>
    <mergeCell ref="P9:P11"/>
    <mergeCell ref="Q9:Q11"/>
    <mergeCell ref="R9:R11"/>
    <mergeCell ref="S9:S11"/>
    <mergeCell ref="A12:A23"/>
    <mergeCell ref="B12:B23"/>
    <mergeCell ref="C12:C14"/>
    <mergeCell ref="L12:L14"/>
    <mergeCell ref="M12:M14"/>
    <mergeCell ref="N12:N14"/>
    <mergeCell ref="O12:O14"/>
    <mergeCell ref="P12:P14"/>
    <mergeCell ref="Q12:Q14"/>
    <mergeCell ref="C18:C20"/>
    <mergeCell ref="L18:L20"/>
    <mergeCell ref="M18:M20"/>
    <mergeCell ref="N18:N20"/>
    <mergeCell ref="O18:O20"/>
    <mergeCell ref="P18:P20"/>
    <mergeCell ref="Q18:Q20"/>
    <mergeCell ref="R12:R14"/>
    <mergeCell ref="S12:S14"/>
    <mergeCell ref="C15:C17"/>
    <mergeCell ref="L15:L17"/>
    <mergeCell ref="M15:M17"/>
    <mergeCell ref="N15:N17"/>
    <mergeCell ref="O15:O17"/>
    <mergeCell ref="P15:P17"/>
    <mergeCell ref="Q15:Q17"/>
    <mergeCell ref="R15:R17"/>
    <mergeCell ref="S15:S17"/>
    <mergeCell ref="Q24:Q26"/>
    <mergeCell ref="R18:R20"/>
    <mergeCell ref="S18:S20"/>
    <mergeCell ref="C21:C23"/>
    <mergeCell ref="L21:L23"/>
    <mergeCell ref="M21:M23"/>
    <mergeCell ref="N21:N23"/>
    <mergeCell ref="O21:O23"/>
    <mergeCell ref="P21:P23"/>
    <mergeCell ref="Q21:Q23"/>
    <mergeCell ref="R21:R23"/>
    <mergeCell ref="S21:S23"/>
    <mergeCell ref="C30:C32"/>
    <mergeCell ref="L30:L32"/>
    <mergeCell ref="M30:M32"/>
    <mergeCell ref="N30:N32"/>
    <mergeCell ref="O30:O32"/>
    <mergeCell ref="P30:P32"/>
    <mergeCell ref="Q30:Q32"/>
    <mergeCell ref="R24:R26"/>
    <mergeCell ref="S24:S26"/>
    <mergeCell ref="C27:C29"/>
    <mergeCell ref="L27:L29"/>
    <mergeCell ref="M27:M29"/>
    <mergeCell ref="N27:N29"/>
    <mergeCell ref="O27:O29"/>
    <mergeCell ref="P27:P29"/>
    <mergeCell ref="Q27:Q29"/>
    <mergeCell ref="R27:R29"/>
    <mergeCell ref="S27:S29"/>
    <mergeCell ref="C24:C26"/>
    <mergeCell ref="L24:L26"/>
    <mergeCell ref="M24:M26"/>
    <mergeCell ref="N24:N26"/>
    <mergeCell ref="O24:O26"/>
    <mergeCell ref="P24:P26"/>
    <mergeCell ref="C33:C35"/>
    <mergeCell ref="L33:L35"/>
    <mergeCell ref="M33:M35"/>
    <mergeCell ref="N33:N35"/>
    <mergeCell ref="O33:O35"/>
    <mergeCell ref="P33:P35"/>
    <mergeCell ref="Q33:Q35"/>
    <mergeCell ref="R33:R35"/>
    <mergeCell ref="S33:S35"/>
    <mergeCell ref="Q36:Q38"/>
    <mergeCell ref="R36:R38"/>
    <mergeCell ref="S36:S38"/>
    <mergeCell ref="A39:A41"/>
    <mergeCell ref="B39:B41"/>
    <mergeCell ref="C39:C41"/>
    <mergeCell ref="L39:L41"/>
    <mergeCell ref="M39:M41"/>
    <mergeCell ref="N39:N41"/>
    <mergeCell ref="O39:O41"/>
    <mergeCell ref="C36:C38"/>
    <mergeCell ref="L36:L38"/>
    <mergeCell ref="M36:M38"/>
    <mergeCell ref="N36:N38"/>
    <mergeCell ref="O36:O38"/>
    <mergeCell ref="P36:P38"/>
    <mergeCell ref="A24:A38"/>
    <mergeCell ref="B24:B38"/>
    <mergeCell ref="P39:P41"/>
    <mergeCell ref="Q39:Q41"/>
    <mergeCell ref="R39:R41"/>
    <mergeCell ref="S39:S41"/>
    <mergeCell ref="R30:R32"/>
    <mergeCell ref="S30:S32"/>
    <mergeCell ref="E47:E48"/>
    <mergeCell ref="F47:F48"/>
    <mergeCell ref="G47:G48"/>
    <mergeCell ref="H47:H48"/>
    <mergeCell ref="L46:L49"/>
    <mergeCell ref="M46:M49"/>
    <mergeCell ref="N46:N49"/>
    <mergeCell ref="I47:I48"/>
    <mergeCell ref="J47:J48"/>
    <mergeCell ref="K47:K48"/>
    <mergeCell ref="A50:A52"/>
    <mergeCell ref="B50:B52"/>
    <mergeCell ref="C50:C52"/>
    <mergeCell ref="A46:A49"/>
    <mergeCell ref="B46:B49"/>
    <mergeCell ref="C46:C49"/>
    <mergeCell ref="Q42:Q44"/>
    <mergeCell ref="R42:R44"/>
    <mergeCell ref="S42:S44"/>
    <mergeCell ref="B45:S45"/>
    <mergeCell ref="M42:M44"/>
    <mergeCell ref="N42:N44"/>
    <mergeCell ref="O42:O44"/>
    <mergeCell ref="P42:P44"/>
    <mergeCell ref="A42:A44"/>
    <mergeCell ref="B42:B44"/>
    <mergeCell ref="C42:C44"/>
    <mergeCell ref="L42:L44"/>
    <mergeCell ref="O46:O49"/>
    <mergeCell ref="P46:P49"/>
    <mergeCell ref="Q46:Q49"/>
    <mergeCell ref="R46:R49"/>
    <mergeCell ref="S46:S49"/>
    <mergeCell ref="D47:D48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2019-12-05T14:46:30Z</dcterms:modified>
</cp:coreProperties>
</file>