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еренос\Desktop\ВСё по госзакупкам\Подпрограмма 2015\Окончательная версия\"/>
    </mc:Choice>
  </mc:AlternateContent>
  <bookViews>
    <workbookView xWindow="0" yWindow="0" windowWidth="15360" windowHeight="8730"/>
  </bookViews>
  <sheets>
    <sheet name="2014-2018" sheetId="2" r:id="rId1"/>
  </sheets>
  <definedNames>
    <definedName name="_xlnm.Print_Titles" localSheetId="0">'2014-2018'!$8:$10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2" l="1"/>
  <c r="I79" i="2"/>
  <c r="H79" i="2"/>
  <c r="G79" i="2"/>
  <c r="F79" i="2"/>
  <c r="E79" i="2"/>
  <c r="F188" i="2" l="1"/>
  <c r="F187" i="2" s="1"/>
  <c r="G188" i="2"/>
  <c r="G187" i="2" s="1"/>
  <c r="H188" i="2"/>
  <c r="I188" i="2"/>
  <c r="J188" i="2"/>
  <c r="F189" i="2"/>
  <c r="G189" i="2"/>
  <c r="H189" i="2"/>
  <c r="I189" i="2"/>
  <c r="J189" i="2"/>
  <c r="J187" i="2" s="1"/>
  <c r="E188" i="2"/>
  <c r="F184" i="2"/>
  <c r="G184" i="2"/>
  <c r="H184" i="2"/>
  <c r="I184" i="2"/>
  <c r="J184" i="2"/>
  <c r="E184" i="2"/>
  <c r="F178" i="2"/>
  <c r="G178" i="2"/>
  <c r="H178" i="2"/>
  <c r="I178" i="2"/>
  <c r="J178" i="2"/>
  <c r="F172" i="2"/>
  <c r="G172" i="2"/>
  <c r="H172" i="2"/>
  <c r="I172" i="2"/>
  <c r="J172" i="2"/>
  <c r="F166" i="2"/>
  <c r="G166" i="2"/>
  <c r="H166" i="2"/>
  <c r="I166" i="2"/>
  <c r="J166" i="2"/>
  <c r="F164" i="2"/>
  <c r="G164" i="2"/>
  <c r="H164" i="2"/>
  <c r="I164" i="2"/>
  <c r="J164" i="2"/>
  <c r="F163" i="2"/>
  <c r="G163" i="2"/>
  <c r="H163" i="2"/>
  <c r="H162" i="2" s="1"/>
  <c r="I163" i="2"/>
  <c r="I162" i="2" s="1"/>
  <c r="J163" i="2"/>
  <c r="J162" i="2" s="1"/>
  <c r="E163" i="2"/>
  <c r="F159" i="2"/>
  <c r="G159" i="2"/>
  <c r="H159" i="2"/>
  <c r="I159" i="2"/>
  <c r="J159" i="2"/>
  <c r="F156" i="2"/>
  <c r="G156" i="2"/>
  <c r="H156" i="2"/>
  <c r="I156" i="2"/>
  <c r="J156" i="2"/>
  <c r="F153" i="2"/>
  <c r="G153" i="2"/>
  <c r="H153" i="2"/>
  <c r="I153" i="2"/>
  <c r="J153" i="2"/>
  <c r="F150" i="2"/>
  <c r="G150" i="2"/>
  <c r="H150" i="2"/>
  <c r="I150" i="2"/>
  <c r="J150" i="2"/>
  <c r="E150" i="2"/>
  <c r="F147" i="2"/>
  <c r="G147" i="2"/>
  <c r="H147" i="2"/>
  <c r="I147" i="2"/>
  <c r="J147" i="2"/>
  <c r="E147" i="2"/>
  <c r="F144" i="2"/>
  <c r="G144" i="2"/>
  <c r="H144" i="2"/>
  <c r="I144" i="2"/>
  <c r="J144" i="2"/>
  <c r="E144" i="2"/>
  <c r="F141" i="2"/>
  <c r="G141" i="2"/>
  <c r="H141" i="2"/>
  <c r="I141" i="2"/>
  <c r="J141" i="2"/>
  <c r="E141" i="2"/>
  <c r="F138" i="2"/>
  <c r="G138" i="2"/>
  <c r="H138" i="2"/>
  <c r="I138" i="2"/>
  <c r="J138" i="2"/>
  <c r="E138" i="2"/>
  <c r="F135" i="2"/>
  <c r="G135" i="2"/>
  <c r="H135" i="2"/>
  <c r="I135" i="2"/>
  <c r="J135" i="2"/>
  <c r="E135" i="2"/>
  <c r="F132" i="2"/>
  <c r="G132" i="2"/>
  <c r="H132" i="2"/>
  <c r="I132" i="2"/>
  <c r="J132" i="2"/>
  <c r="E132" i="2"/>
  <c r="F129" i="2"/>
  <c r="G129" i="2"/>
  <c r="H129" i="2"/>
  <c r="I129" i="2"/>
  <c r="J129" i="2"/>
  <c r="E129" i="2"/>
  <c r="F126" i="2"/>
  <c r="G126" i="2"/>
  <c r="H126" i="2"/>
  <c r="I126" i="2"/>
  <c r="J126" i="2"/>
  <c r="E126" i="2"/>
  <c r="F124" i="2"/>
  <c r="G124" i="2"/>
  <c r="H124" i="2"/>
  <c r="I124" i="2"/>
  <c r="J124" i="2"/>
  <c r="F123" i="2"/>
  <c r="G123" i="2"/>
  <c r="H123" i="2"/>
  <c r="H191" i="2" s="1"/>
  <c r="I123" i="2"/>
  <c r="I191" i="2" s="1"/>
  <c r="J123" i="2"/>
  <c r="J191" i="2" s="1"/>
  <c r="F118" i="2"/>
  <c r="G118" i="2"/>
  <c r="H118" i="2"/>
  <c r="I118" i="2"/>
  <c r="J118" i="2"/>
  <c r="E118" i="2"/>
  <c r="F115" i="2"/>
  <c r="G115" i="2"/>
  <c r="H115" i="2"/>
  <c r="I115" i="2"/>
  <c r="J115" i="2"/>
  <c r="E115" i="2"/>
  <c r="F112" i="2"/>
  <c r="G112" i="2"/>
  <c r="H112" i="2"/>
  <c r="I112" i="2"/>
  <c r="J112" i="2"/>
  <c r="E112" i="2"/>
  <c r="F109" i="2"/>
  <c r="G109" i="2"/>
  <c r="H109" i="2"/>
  <c r="I109" i="2"/>
  <c r="J109" i="2"/>
  <c r="E109" i="2"/>
  <c r="F106" i="2"/>
  <c r="G106" i="2"/>
  <c r="H106" i="2"/>
  <c r="I106" i="2"/>
  <c r="J106" i="2"/>
  <c r="E106" i="2"/>
  <c r="F103" i="2"/>
  <c r="G103" i="2"/>
  <c r="H103" i="2"/>
  <c r="I103" i="2"/>
  <c r="J103" i="2"/>
  <c r="E103" i="2"/>
  <c r="F100" i="2"/>
  <c r="G100" i="2"/>
  <c r="H100" i="2"/>
  <c r="I100" i="2"/>
  <c r="J100" i="2"/>
  <c r="E100" i="2"/>
  <c r="F97" i="2"/>
  <c r="G97" i="2"/>
  <c r="H97" i="2"/>
  <c r="I97" i="2"/>
  <c r="J97" i="2"/>
  <c r="E97" i="2"/>
  <c r="F94" i="2"/>
  <c r="G94" i="2"/>
  <c r="H94" i="2"/>
  <c r="I94" i="2"/>
  <c r="J94" i="2"/>
  <c r="E94" i="2"/>
  <c r="F91" i="2"/>
  <c r="G91" i="2"/>
  <c r="H91" i="2"/>
  <c r="I91" i="2"/>
  <c r="J91" i="2"/>
  <c r="E91" i="2"/>
  <c r="F88" i="2"/>
  <c r="G88" i="2"/>
  <c r="H88" i="2"/>
  <c r="I88" i="2"/>
  <c r="J88" i="2"/>
  <c r="E88" i="2"/>
  <c r="F85" i="2"/>
  <c r="G85" i="2"/>
  <c r="H85" i="2"/>
  <c r="I85" i="2"/>
  <c r="J85" i="2"/>
  <c r="E85" i="2"/>
  <c r="F82" i="2"/>
  <c r="G82" i="2"/>
  <c r="H82" i="2"/>
  <c r="I82" i="2"/>
  <c r="J82" i="2"/>
  <c r="E82" i="2"/>
  <c r="F73" i="2"/>
  <c r="G73" i="2"/>
  <c r="H73" i="2"/>
  <c r="I73" i="2"/>
  <c r="J73" i="2"/>
  <c r="F66" i="2"/>
  <c r="G66" i="2"/>
  <c r="H66" i="2"/>
  <c r="I66" i="2"/>
  <c r="J66" i="2"/>
  <c r="F62" i="2"/>
  <c r="G62" i="2"/>
  <c r="H62" i="2"/>
  <c r="I62" i="2"/>
  <c r="J62" i="2"/>
  <c r="F58" i="2"/>
  <c r="H58" i="2"/>
  <c r="I58" i="2"/>
  <c r="F60" i="2"/>
  <c r="G60" i="2"/>
  <c r="H60" i="2"/>
  <c r="I60" i="2"/>
  <c r="J60" i="2"/>
  <c r="J58" i="2" s="1"/>
  <c r="F53" i="2"/>
  <c r="G53" i="2"/>
  <c r="H53" i="2"/>
  <c r="I53" i="2"/>
  <c r="J53" i="2"/>
  <c r="F48" i="2"/>
  <c r="G48" i="2"/>
  <c r="H48" i="2"/>
  <c r="I48" i="2"/>
  <c r="J48" i="2"/>
  <c r="G42" i="2"/>
  <c r="H42" i="2"/>
  <c r="I42" i="2"/>
  <c r="J42" i="2"/>
  <c r="F42" i="2"/>
  <c r="G36" i="2"/>
  <c r="H36" i="2"/>
  <c r="I36" i="2"/>
  <c r="J36" i="2"/>
  <c r="F36" i="2"/>
  <c r="G30" i="2"/>
  <c r="H30" i="2"/>
  <c r="I30" i="2"/>
  <c r="J30" i="2"/>
  <c r="F30" i="2"/>
  <c r="G27" i="2"/>
  <c r="H27" i="2"/>
  <c r="I27" i="2"/>
  <c r="J27" i="2"/>
  <c r="F27" i="2"/>
  <c r="E25" i="2"/>
  <c r="E23" i="2" s="1"/>
  <c r="G23" i="2"/>
  <c r="H23" i="2"/>
  <c r="I23" i="2"/>
  <c r="J23" i="2"/>
  <c r="F23" i="2"/>
  <c r="G20" i="2"/>
  <c r="H20" i="2"/>
  <c r="I20" i="2"/>
  <c r="J20" i="2"/>
  <c r="F20" i="2"/>
  <c r="G17" i="2"/>
  <c r="H17" i="2"/>
  <c r="I17" i="2"/>
  <c r="J17" i="2"/>
  <c r="F17" i="2"/>
  <c r="G14" i="2"/>
  <c r="H14" i="2"/>
  <c r="I14" i="2"/>
  <c r="J14" i="2"/>
  <c r="F14" i="2"/>
  <c r="E75" i="2"/>
  <c r="E63" i="2"/>
  <c r="E62" i="2" s="1"/>
  <c r="E65" i="2"/>
  <c r="E38" i="2"/>
  <c r="E39" i="2"/>
  <c r="G191" i="2" l="1"/>
  <c r="F162" i="2"/>
  <c r="J192" i="2"/>
  <c r="G162" i="2"/>
  <c r="G192" i="2"/>
  <c r="G190" i="2" s="1"/>
  <c r="J190" i="2"/>
  <c r="J122" i="2"/>
  <c r="I122" i="2"/>
  <c r="I192" i="2"/>
  <c r="F122" i="2"/>
  <c r="H192" i="2"/>
  <c r="H190" i="2" s="1"/>
  <c r="F192" i="2"/>
  <c r="H122" i="2"/>
  <c r="G58" i="2"/>
  <c r="G122" i="2"/>
  <c r="F191" i="2"/>
  <c r="I190" i="2"/>
  <c r="I187" i="2"/>
  <c r="H187" i="2"/>
  <c r="E161" i="2"/>
  <c r="E159" i="2" s="1"/>
  <c r="E158" i="2"/>
  <c r="E156" i="2" s="1"/>
  <c r="E155" i="2"/>
  <c r="E192" i="2" l="1"/>
  <c r="F190" i="2"/>
  <c r="E191" i="2"/>
  <c r="E164" i="2"/>
  <c r="E162" i="2" s="1"/>
  <c r="E153" i="2"/>
  <c r="E55" i="2"/>
  <c r="E53" i="2" s="1"/>
  <c r="E50" i="2"/>
  <c r="E48" i="2" s="1"/>
  <c r="E67" i="2" l="1"/>
  <c r="E171" i="2"/>
  <c r="E170" i="2"/>
  <c r="E169" i="2"/>
  <c r="E168" i="2"/>
  <c r="E78" i="2"/>
  <c r="E77" i="2"/>
  <c r="E76" i="2"/>
  <c r="E47" i="2"/>
  <c r="E46" i="2"/>
  <c r="E45" i="2"/>
  <c r="E44" i="2"/>
  <c r="E42" i="2" s="1"/>
  <c r="E41" i="2"/>
  <c r="E40" i="2"/>
  <c r="E36" i="2" s="1"/>
  <c r="E35" i="2"/>
  <c r="E34" i="2"/>
  <c r="E33" i="2"/>
  <c r="E32" i="2"/>
  <c r="E29" i="2"/>
  <c r="E27" i="2" s="1"/>
  <c r="E22" i="2"/>
  <c r="E21" i="2"/>
  <c r="E19" i="2"/>
  <c r="E18" i="2"/>
  <c r="E17" i="2" s="1"/>
  <c r="E16" i="2"/>
  <c r="E60" i="2" s="1"/>
  <c r="E58" i="2" s="1"/>
  <c r="E15" i="2"/>
  <c r="E166" i="2" l="1"/>
  <c r="E73" i="2"/>
  <c r="E20" i="2"/>
  <c r="E30" i="2"/>
  <c r="E14" i="2"/>
  <c r="E123" i="2"/>
  <c r="E69" i="2"/>
  <c r="E124" i="2" s="1"/>
  <c r="E183" i="2"/>
  <c r="E66" i="2" l="1"/>
  <c r="E122" i="2"/>
  <c r="E182" i="2"/>
  <c r="E181" i="2" l="1"/>
  <c r="E180" i="2"/>
  <c r="E178" i="2" s="1"/>
  <c r="E175" i="2" l="1"/>
  <c r="E177" i="2"/>
  <c r="E174" i="2"/>
  <c r="E176" i="2"/>
  <c r="E172" i="2" l="1"/>
  <c r="E189" i="2"/>
  <c r="E190" i="2" l="1"/>
  <c r="E187" i="2"/>
</calcChain>
</file>

<file path=xl/sharedStrings.xml><?xml version="1.0" encoding="utf-8"?>
<sst xmlns="http://schemas.openxmlformats.org/spreadsheetml/2006/main" count="768" uniqueCount="190">
  <si>
    <t>Показатели (индикаторы) результативности  выполнения основных мероприятий</t>
  </si>
  <si>
    <t>Аренда телефонных линий, абонентское обслуживание оборудования(тревожная кнопка) телематика систем пожарной и охранной сигнализации</t>
  </si>
  <si>
    <t xml:space="preserve">- автоматизация процессов составления проектов бюджета ЗАТО Видяево,  анализа их исполнения  </t>
  </si>
  <si>
    <t xml:space="preserve">- автоматизация процессов исполнения бюджета на местном уровне, а также учета и обмена данных между бюджетополучателями и органами федерального казначейства, финансовыми органами  </t>
  </si>
  <si>
    <t>- автоматизация процессов  учета, обработки,  обобщения, анализа и   контроля данных кадрового учета муниципальных служащих</t>
  </si>
  <si>
    <t>- автоматизация процессов  ведения синтетического и аналитического бухгалтерского учета исполнения сметы расходов</t>
  </si>
  <si>
    <t>-автоматизация процессов приема, учета, обработки, хранения и контроля месячной, квартальной и годовой отчетности об исполнении  местного бюджета</t>
  </si>
  <si>
    <t>по планам Министерства образования и науки МО</t>
  </si>
  <si>
    <t xml:space="preserve">Развитие и поддержка  системы IP-телефонии и видеоконференцсвязи  между ОМСУ и Правительством Мурманской области     </t>
  </si>
  <si>
    <t>Разработка Положения и методических рекомендаций по защите персональных данных в ОМСУ ЗАТО Видяево</t>
  </si>
  <si>
    <t>Техническое обслуживание и сложный ремонт компьютерной техники в специализированных организациях</t>
  </si>
  <si>
    <t>Обеспечение администрирования баз данных, локальной сети, техническое обслуживание вычислительной и оргтехники</t>
  </si>
  <si>
    <t>1.1</t>
  </si>
  <si>
    <t>№ п/п</t>
  </si>
  <si>
    <t xml:space="preserve">Источники   
финансирования
</t>
  </si>
  <si>
    <t>2014 год</t>
  </si>
  <si>
    <t>2015 год</t>
  </si>
  <si>
    <t>2016 год</t>
  </si>
  <si>
    <t>2017 год</t>
  </si>
  <si>
    <t>2018 год</t>
  </si>
  <si>
    <t xml:space="preserve">Исполнители
программных
мероприятий
</t>
  </si>
  <si>
    <t>Задача 1: Формирование современной информационной и телекоммуникационной инфраструктуры, предоставление на ее основе качественных услуг и обеспечение высокого уровня доступности для населения информации и технологий</t>
  </si>
  <si>
    <t>1.2</t>
  </si>
  <si>
    <t>1.3</t>
  </si>
  <si>
    <t>2</t>
  </si>
  <si>
    <t>Задача 2: Повышение эффективности местного самоуправления, качества и оперативности  принятия управленческих решений и предоставления муниципальных услуг путем внедрения элементов электронного правительства, электронного документооборота, перехода на предоставление муниципальных услуг в электронной форме, использование современных ИКТ в управленческой работе</t>
  </si>
  <si>
    <t>2.1</t>
  </si>
  <si>
    <t xml:space="preserve">Создание и развитие системы межведомственного электронного взаимодействия (СМЭВ) технологической платформы электронного правительства  в органах местного самоуправления ЗАТО Видяево
Техническое сопровождение программного обеспечения «Система автоматизации рабочего места» муниципального служащего
</t>
  </si>
  <si>
    <t>2.3</t>
  </si>
  <si>
    <t>2.4</t>
  </si>
  <si>
    <t>2.5</t>
  </si>
  <si>
    <t>Внедрение, модернизация и эксплуатация информационных систем для управления деятельностью образовательных учреждений</t>
  </si>
  <si>
    <t xml:space="preserve">- Внедрение информационных технологий в учебно-образовательные процессы
</t>
  </si>
  <si>
    <t xml:space="preserve">Развитие Центра управления в кризисных ситуациях:
-Мониторинг муниципального транспорта с помощью системы «Глонасс» (автобус для перевозки детей)
-Абонентская плата
</t>
  </si>
  <si>
    <t xml:space="preserve">Сектор информационных технологий МКУО «Центр МИТО» ЗАТО Видяево, Начальник 
МКУ «АСС ЗАТО Видяево»
</t>
  </si>
  <si>
    <t xml:space="preserve">Начальник МКУ «Отдел ОКСМП администрации»
Директор МБУ «СОШ ЗАТО Видяево»
</t>
  </si>
  <si>
    <t>Поддержание в готовности системы  обеспечения вызова экстренных оперативных служб через единый номер "112</t>
  </si>
  <si>
    <t xml:space="preserve">Сектор информационных технологий МКУО «Центр МИТО» ЗАТО Видяево, 
</t>
  </si>
  <si>
    <t xml:space="preserve">Сектор информационных технологий МКУО «Центр МИТО» ЗАТО Видяево
</t>
  </si>
  <si>
    <t>Задача 3: Обеспечение технической защиты информационной и телекоммуникационной инфраструктуры, информации и персональных данных, используемых в работе ОМСУ.</t>
  </si>
  <si>
    <t>3.1</t>
  </si>
  <si>
    <t>3.2</t>
  </si>
  <si>
    <t>3.3</t>
  </si>
  <si>
    <t>Задача 4: Обеспечение функционирования мульти сервисных сетей, программно-аппаратных комплексов, вычислительной и оргтехники</t>
  </si>
  <si>
    <t>4.1</t>
  </si>
  <si>
    <t>4.2</t>
  </si>
  <si>
    <t>4.3</t>
  </si>
  <si>
    <t>4.4</t>
  </si>
  <si>
    <t>Техническое обслуживание системы охранной и пожарной сигнализации</t>
  </si>
  <si>
    <t xml:space="preserve">Приложение №1 </t>
  </si>
  <si>
    <t xml:space="preserve">к подпрограмме  </t>
  </si>
  <si>
    <t>ПЕРЕЧЕНЬ ОСНОВНЫХ МЕРОПРИЯТИЙ ПОДПРОГРАММЫ</t>
  </si>
  <si>
    <t xml:space="preserve">Цель, задачи, 
 программные  
 мероприятия
</t>
  </si>
  <si>
    <t xml:space="preserve"> Срок   
выполнения
(квартал, 
   год)   
</t>
  </si>
  <si>
    <t>ОБ</t>
  </si>
  <si>
    <t>МБ</t>
  </si>
  <si>
    <t>Всего:                  в т.ч.:</t>
  </si>
  <si>
    <t xml:space="preserve">Итого по задаче 3
</t>
  </si>
  <si>
    <t xml:space="preserve">Итого по задаче 4             
</t>
  </si>
  <si>
    <t xml:space="preserve">Итого по задаче 2
</t>
  </si>
  <si>
    <t xml:space="preserve">Итого по   задаче 1       
</t>
  </si>
  <si>
    <t>Всего</t>
  </si>
  <si>
    <t>Наименование</t>
  </si>
  <si>
    <t>Объемы 
  финансирования (тыс. руб.)</t>
  </si>
  <si>
    <t>Всего
в т. ч.:</t>
  </si>
  <si>
    <t>1</t>
  </si>
  <si>
    <t xml:space="preserve">Приобретение необходимых материалов и запасных частей для обеспечения функционирования ПК и оргтехники в целях повышения эффективной работы органов местного самоуправления </t>
  </si>
  <si>
    <t>4</t>
  </si>
  <si>
    <t>Цель: Повышение качества жизни населения ЗАТО Видяево за счет широкомасштабного использования информационно-коммуникационных технологий (далее ИКТ), открытости и эффективности работы органов местного самоуправления, доступности и качества предоставления муниципальных услуг на основе использования ИКТ; а также рост экономики, уровня жизни населения, бюджетных доходов за счет развития информационно-коммуникационной инфраструктуры, использования ИКТ.</t>
  </si>
  <si>
    <t>2014-2018</t>
  </si>
  <si>
    <t>2015</t>
  </si>
  <si>
    <t>2014</t>
  </si>
  <si>
    <t>2014-2016</t>
  </si>
  <si>
    <t>Беззатратно</t>
  </si>
  <si>
    <t>Администрация ЗАТО Видяево</t>
  </si>
  <si>
    <t xml:space="preserve">Администрация ЗАТО Видяево </t>
  </si>
  <si>
    <t>Итого по подпрограмме:</t>
  </si>
  <si>
    <t>Финансовый отдел ЗАТО Видяево</t>
  </si>
  <si>
    <t>Отдел ОКСМП ЗАТО Видяево</t>
  </si>
  <si>
    <t>Совет депутатов ЗАТО Видяево</t>
  </si>
  <si>
    <t xml:space="preserve">Совет депутатов ЗАТО Видяево </t>
  </si>
  <si>
    <t>Совет депутатов  ЗАТО Видяево</t>
  </si>
  <si>
    <t>Нет</t>
  </si>
  <si>
    <t>Да</t>
  </si>
  <si>
    <t xml:space="preserve">- автоматизация процессов  проведения многомерного анализа финансовой и иной информации, а также  формирования и получения отчетов в виде табличных и графических диаграмм    </t>
  </si>
  <si>
    <t>Внедрение информационно-коммуникационных систем управления в сфере муниципального имущества</t>
  </si>
  <si>
    <t>Мониторинг муниципального транспорта с помощью системы «Глонасс» (шт)</t>
  </si>
  <si>
    <t>3</t>
  </si>
  <si>
    <t>Проведение инвентаризации используемых программных средств на предмет наличия у них сертификатов для использования в информационных системах ПДн</t>
  </si>
  <si>
    <t>Приведение помещений, в которых осуществляется обработка и хранение ПДн, в соответствие с требованиями законодательства (сигнализация, средства ограничения доступа, железная дверь, технические средства защиты)</t>
  </si>
  <si>
    <t xml:space="preserve">Развитие телекоммуникационной инфраструктуры ОМСУ ЗАТО Видяево, организация цифровых каналов связи с органами региональной власти
</t>
  </si>
  <si>
    <t>Развитие телекоммуникационной инфраструктуры ОМСУ ЗАТО Видяево,  модернизация и замена аппаратного обеспечения</t>
  </si>
  <si>
    <t>Приобретение лицензий на программное обеспечение для органов местного самоуправления и подведомственных учреждений</t>
  </si>
  <si>
    <t>Приобретение (продление) неисключительных лицензий на антивирусную программу Kaspersky для органов местного самоуправления и подведомственных учреждений</t>
  </si>
  <si>
    <t>1.4</t>
  </si>
  <si>
    <t>Обеспечение трансляции телеканала ВГТРК "Мурман" для жителей ЗАТО Видяево (Да/Нет)</t>
  </si>
  <si>
    <t xml:space="preserve">Оказание услуг по предоставлению каналов передачи данных абонентам локальной кабельной сети, в т.ч.: обеспечение доступа к сети  Интернет
</t>
  </si>
  <si>
    <t>Обеспечение органов местного самоуправления услугами стационарной связи</t>
  </si>
  <si>
    <t>Обеспечение органов местного самоуправления услугами мобильной связи</t>
  </si>
  <si>
    <t>Обеспечение органов местного самоуправления почтовыми услугами</t>
  </si>
  <si>
    <t>1.5</t>
  </si>
  <si>
    <t>1.6</t>
  </si>
  <si>
    <t>1.7</t>
  </si>
  <si>
    <t>1.8</t>
  </si>
  <si>
    <t>1.9</t>
  </si>
  <si>
    <t>1.10</t>
  </si>
  <si>
    <t>1.11</t>
  </si>
  <si>
    <t>2.2</t>
  </si>
  <si>
    <t>2.12</t>
  </si>
  <si>
    <t>0,00</t>
  </si>
  <si>
    <t>Инвентаризация ПО (Да/Нет)</t>
  </si>
  <si>
    <t>Внедрение информационно-коммуникационных систем управления в сфере муниципального имущества (Да/Нет)</t>
  </si>
  <si>
    <t>Внедрение информационных систем управления деятельностью учреждений (Да/Нет)</t>
  </si>
  <si>
    <t>Внедрение, модернизация и эксплуатация информационных систем для управления деятельностью образовательных учреждений (Да/Нет)</t>
  </si>
  <si>
    <t>Внедрение информационных технологий в учебно-образовательные процессы (Да/Нет)</t>
  </si>
  <si>
    <t>Обеспеченность цифровых каналов связи с органами региональной власти  (Да/Нет)</t>
  </si>
  <si>
    <t>Обеспеченность ОМСУ аппаратным обеспечением (Да/Нет)</t>
  </si>
  <si>
    <t xml:space="preserve">Администрация ЗАТО Видяево, Сектор информационных технологий МКУО «Центр МИТО» ЗАТО Видяево </t>
  </si>
  <si>
    <t>Администрация ЗАТО Видяево,Сектор информационных технологий МКУО «Центр МИТО» ЗАТО Видяево</t>
  </si>
  <si>
    <t>Администрация ЗАТО Видяево, Сектор информационных технологий МКУО «Центр МИТО» ЗАТО Видяево</t>
  </si>
  <si>
    <t xml:space="preserve">Администрация ЗАТО Видяево, Сектор информационных технологий МКУО «Центр МИТО» ЗАТО Видяево
</t>
  </si>
  <si>
    <t>_</t>
  </si>
  <si>
    <t>«Развитие информационного общества в ЗАТО Видяево»</t>
  </si>
  <si>
    <t xml:space="preserve">Оказание услуг по предоставлению каналов передачи данных, поддержка цифрового канала  для трансляции телеканала ВГТРК "Мурман"
</t>
  </si>
  <si>
    <t>Поддержание в техническо исправном состоянии  системы охранной и пожарной сигнализации, ежемесячное обслуживание (Да/Нет)</t>
  </si>
  <si>
    <t>Техническое сопровождение ПО "Система АРМ муниципального служащего" (Да/Нет)</t>
  </si>
  <si>
    <t>Количество введенных в эксплуатацию МФЦ (Шт.)</t>
  </si>
  <si>
    <t>МБУ УМС СЗ ЗАТО Видяево, Сектор информационных технологий МКУО «Центр МИТО" ЗАТО Видяево</t>
  </si>
  <si>
    <t>Создание и ввод в эксплуатацию многофункционального центра (МФЦ)</t>
  </si>
  <si>
    <t>Интеграция муниципальных информационных систем (ИС) и ресурсов  с  региональной инфраструктурой электронного правительства</t>
  </si>
  <si>
    <t>Развитие интеграции муниципальных ИС  с  региональной инфраструктурой электронного правительства  (Да/Нет)</t>
  </si>
  <si>
    <t xml:space="preserve">Обновление парка ПК и оргтехники ОМСУ в целях интеграции с региональной инфраструктурой электронного правительства и межведомственного взаимодействия. </t>
  </si>
  <si>
    <t>Использование современных ИКТ в управленческой работе:</t>
  </si>
  <si>
    <t>2.5.1</t>
  </si>
  <si>
    <t>2.5.2</t>
  </si>
  <si>
    <t>2.5.3</t>
  </si>
  <si>
    <t>2.5.4</t>
  </si>
  <si>
    <t>2.5.5</t>
  </si>
  <si>
    <t>2.5.6</t>
  </si>
  <si>
    <t>2.5.7</t>
  </si>
  <si>
    <t xml:space="preserve">
- автоматизация процессов составления проектов бюджета ЗАТО Видяево,  анализа их исполнения  
</t>
  </si>
  <si>
    <t>Внедрение информационных систем управления деятельностью учреждений.</t>
  </si>
  <si>
    <t>Обеспечение в готовности системы  обеспечения вызова экстренных оперативных служб через единый номер "112 (Да/Нет)</t>
  </si>
  <si>
    <t>Выполнение технического обслуживание и сложного ремонта компьютерной техники (Да/Нет)</t>
  </si>
  <si>
    <t>Обеспечение  необходимых материалов и запасных частей для обеспечения функционирования ПК и оргтехники сотрудников ОМСУ (Да/Нет)</t>
  </si>
  <si>
    <t>Расходы на сопровождение программ и программных комплексов, консультационные услуги специалистов специализированных организаций, плановую замену ЭП</t>
  </si>
  <si>
    <t>Обеспечение бесперебойной работы баз данных  тех. обслуживание ЛВС, ПК (Да/Нет)</t>
  </si>
  <si>
    <t xml:space="preserve">Реализация комплекса мер по обеспечению информационной безопасности (ИБ) в ЗАТО Видяево: </t>
  </si>
  <si>
    <t xml:space="preserve"> Установка СЗИ НСД на 150 ПЭВМ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</si>
  <si>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</si>
  <si>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</si>
  <si>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</si>
  <si>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</si>
  <si>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</si>
  <si>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</si>
  <si>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</si>
  <si>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</si>
  <si>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Установка и настройка ViPNetAdministrator</t>
  </si>
  <si>
    <t xml:space="preserve"> Контроль эффективности внедренных мер и средств защиты ИСПДн  от НСД </t>
  </si>
  <si>
    <t xml:space="preserve"> Аттестационные испытания объекта, оформление комплекта документов и Аттестата соответствия требованиям по безопасности информации</t>
  </si>
  <si>
    <t xml:space="preserve"> Разработка организационно-распорядительной документации по требованиям РКН, ФСТЭК, ФСБ</t>
  </si>
  <si>
    <t>3.1.9</t>
  </si>
  <si>
    <t>Выполнение  комплекса мер по обеспечению информационной безопасности (Да/Нет)</t>
  </si>
  <si>
    <t>Количество установленных СЗИ НСД (шт.)</t>
  </si>
  <si>
    <t xml:space="preserve">Установка и настройка  ViPNet Coordinator </t>
  </si>
  <si>
    <t>Установка и настройка сервера безопасности СЗИ НСД</t>
  </si>
  <si>
    <t>Количество установленных и настроенных ViPNetAdministrator (шт.)</t>
  </si>
  <si>
    <t>Количество установленных и настроенных серверов безопасности (шт.)</t>
  </si>
  <si>
    <t>Количество установленных и настроенных ViPNet Coordinator  (шт.)</t>
  </si>
  <si>
    <t>Установка и настройка ViPNetClient на ПК</t>
  </si>
  <si>
    <t>Количество установленных и настроенных ViPNetClient на ПК (шт.)</t>
  </si>
  <si>
    <t>Организация проведения контроля эффективности внедренных мер и средств защиты ИСПДн  от НСД (Да/Нет)</t>
  </si>
  <si>
    <t>Проведение комплексных аттестационных испытаний с оформлением результатов (Да/Нет)</t>
  </si>
  <si>
    <t>Проведение мероприятий по разработке орг. Документации (Да/Нет)</t>
  </si>
  <si>
    <t>Проведение мероприятий по разработке положения по защите ПД (Да/Нет)</t>
  </si>
  <si>
    <t>Обеспеченность ОМСУ, МКУ и МБУ лицензионным ПО в соответствии с законодательством РФ (Да/Нет)</t>
  </si>
  <si>
    <t>Обеспечение системы IP-телефонии и видеоконференцсвязи  между ОМСУ и Правительством Мурманской области    (Да/Нет)</t>
  </si>
  <si>
    <t>Доля обеспеченности ЭВМ ОМСУ, МКУ и МБУ антивирусным программным обеспечением (%)</t>
  </si>
  <si>
    <t>Доля обеспеченности сотрудников ОМСУ, МКУ и МБУ информационными ресурсами корпоративной  локальной сети и  доступа к сети Интернет (%)</t>
  </si>
  <si>
    <t>Доля обеспечения органов местного самоуправления услугами связи (%)</t>
  </si>
  <si>
    <t>Поддержание в работоспособном состоянии программных комплексов, своевременное обновление новыми версиями, плановая замена ЭП (Да/Нет)</t>
  </si>
  <si>
    <t>Ввод в эксплуатацию новых ПК и оргтехники для сотрудников ОМСУ (Да/Нет)</t>
  </si>
  <si>
    <t>Применение современных ИКТ в управленческой работе сотрудников ОМСУ (Да/Нет)</t>
  </si>
  <si>
    <t>2.6</t>
  </si>
  <si>
    <t>2.7</t>
  </si>
  <si>
    <t>2.8</t>
  </si>
  <si>
    <t>2.9</t>
  </si>
  <si>
    <t>2.10</t>
  </si>
  <si>
    <t>2.11</t>
  </si>
  <si>
    <t>Соответствие оборудования  помещений требованиям законодательства РФ (Да/Нет)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</si>
</sst>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/>
    <xf numFmtId="0" fontId="10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 applyBorder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 shrinkToFit="1"/>
    </xf>
    <xf numFmtId="0" fontId="1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193"/>
  <sheetViews>
    <sheetView tabSelected="1" zoomScale="115" zoomScaleNormal="115" workbookViewId="0">
      <pane xSplit="2" ySplit="10" topLeftCell="C188" activePane="bottomRight" state="frozen"/>
      <selection pane="topRight" activeCell="C1" sqref="C1"/>
      <selection pane="bottomLeft" activeCell="A4" sqref="A4"/>
      <selection pane="bottomRight" activeCell="G150" sqref="G150"/>
    </sheetView>
  </sheetViews>
  <sheetFormatPr defaultRowHeight="15" x14ac:dyDescent="0.25"/>
  <cols>
    <col min="1" max="1" width="4.85546875" style="9" customWidth="1"/>
    <col min="2" max="2" width="20.42578125" style="23" customWidth="1"/>
    <col min="3" max="3" width="12" style="24" customWidth="1"/>
    <col min="4" max="4" width="10" style="10" customWidth="1"/>
    <col min="5" max="5" width="11.28515625" style="25" customWidth="1"/>
    <col min="6" max="6" width="8.85546875" style="25" customWidth="1"/>
    <col min="7" max="7" width="9.5703125" style="25" customWidth="1"/>
    <col min="8" max="8" width="7.7109375" style="25" customWidth="1"/>
    <col min="9" max="9" width="8.28515625" style="25" customWidth="1"/>
    <col min="10" max="10" width="7.85546875" style="25" customWidth="1"/>
    <col min="11" max="11" width="15.7109375" style="26" customWidth="1"/>
    <col min="12" max="13" width="6.7109375" style="26" customWidth="1"/>
    <col min="14" max="14" width="6.85546875" style="26" customWidth="1"/>
    <col min="15" max="16" width="6.7109375" style="26" customWidth="1"/>
    <col min="17" max="17" width="15.5703125" style="17" customWidth="1"/>
  </cols>
  <sheetData>
    <row r="3" spans="1:17" x14ac:dyDescent="0.25">
      <c r="A3" s="8"/>
      <c r="B3" s="18"/>
      <c r="C3" s="10"/>
      <c r="E3" s="19"/>
      <c r="F3" s="19"/>
      <c r="G3" s="19"/>
      <c r="H3" s="19"/>
      <c r="I3" s="19"/>
      <c r="J3" s="19"/>
      <c r="K3" s="20"/>
      <c r="L3" s="20"/>
      <c r="M3" s="20"/>
      <c r="N3" s="106" t="s">
        <v>49</v>
      </c>
      <c r="O3" s="106"/>
      <c r="P3" s="106"/>
      <c r="Q3" s="106"/>
    </row>
    <row r="4" spans="1:17" x14ac:dyDescent="0.25">
      <c r="A4" s="8"/>
      <c r="B4" s="18"/>
      <c r="C4" s="10"/>
      <c r="E4" s="19"/>
      <c r="F4" s="19"/>
      <c r="G4" s="19"/>
      <c r="H4" s="19"/>
      <c r="I4" s="19"/>
      <c r="J4" s="19"/>
      <c r="K4" s="20"/>
      <c r="L4" s="20"/>
      <c r="M4" s="20"/>
      <c r="N4" s="20"/>
      <c r="O4" s="106" t="s">
        <v>50</v>
      </c>
      <c r="P4" s="106"/>
      <c r="Q4" s="106"/>
    </row>
    <row r="5" spans="1:17" ht="24" customHeight="1" x14ac:dyDescent="0.3">
      <c r="A5" s="103" t="s">
        <v>51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 ht="30.75" customHeight="1" x14ac:dyDescent="0.25">
      <c r="A6" s="108" t="s">
        <v>122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 ht="16.899999999999999" customHeight="1" x14ac:dyDescent="0.25">
      <c r="A7" s="16"/>
      <c r="B7" s="16"/>
      <c r="C7" s="16"/>
      <c r="D7" s="21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22"/>
    </row>
    <row r="8" spans="1:17" s="30" customFormat="1" ht="55.15" customHeight="1" x14ac:dyDescent="0.25">
      <c r="A8" s="104" t="s">
        <v>13</v>
      </c>
      <c r="B8" s="104" t="s">
        <v>52</v>
      </c>
      <c r="C8" s="104" t="s">
        <v>53</v>
      </c>
      <c r="D8" s="104" t="s">
        <v>14</v>
      </c>
      <c r="E8" s="105" t="s">
        <v>63</v>
      </c>
      <c r="F8" s="105"/>
      <c r="G8" s="105"/>
      <c r="H8" s="105"/>
      <c r="I8" s="105"/>
      <c r="J8" s="105"/>
      <c r="K8" s="107" t="s">
        <v>0</v>
      </c>
      <c r="L8" s="107"/>
      <c r="M8" s="107"/>
      <c r="N8" s="107"/>
      <c r="O8" s="107"/>
      <c r="P8" s="107"/>
      <c r="Q8" s="107" t="s">
        <v>20</v>
      </c>
    </row>
    <row r="9" spans="1:17" s="30" customFormat="1" ht="45.75" customHeight="1" x14ac:dyDescent="0.25">
      <c r="A9" s="104"/>
      <c r="B9" s="104"/>
      <c r="C9" s="104"/>
      <c r="D9" s="104"/>
      <c r="E9" s="6" t="s">
        <v>61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37" t="s">
        <v>62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107"/>
    </row>
    <row r="10" spans="1:17" s="31" customFormat="1" ht="12" x14ac:dyDescent="0.2">
      <c r="A10" s="42">
        <v>1</v>
      </c>
      <c r="B10" s="42">
        <v>2</v>
      </c>
      <c r="C10" s="42"/>
      <c r="D10" s="39">
        <v>3</v>
      </c>
      <c r="E10" s="7">
        <v>4</v>
      </c>
      <c r="F10" s="7">
        <v>5</v>
      </c>
      <c r="G10" s="7">
        <v>6</v>
      </c>
      <c r="H10" s="7">
        <v>7</v>
      </c>
      <c r="I10" s="7">
        <v>8</v>
      </c>
      <c r="J10" s="7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5">
        <v>15</v>
      </c>
      <c r="Q10" s="15">
        <v>16</v>
      </c>
    </row>
    <row r="11" spans="1:17" s="27" customFormat="1" ht="54.75" customHeight="1" x14ac:dyDescent="0.2">
      <c r="A11" s="42"/>
      <c r="B11" s="67" t="s">
        <v>68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s="27" customFormat="1" ht="36" customHeight="1" x14ac:dyDescent="0.2">
      <c r="A12" s="39" t="s">
        <v>65</v>
      </c>
      <c r="B12" s="67" t="s">
        <v>21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104.25" customHeight="1" x14ac:dyDescent="0.25">
      <c r="A13" s="40" t="s">
        <v>12</v>
      </c>
      <c r="B13" s="5" t="s">
        <v>90</v>
      </c>
      <c r="C13" s="40" t="s">
        <v>69</v>
      </c>
      <c r="D13" s="41" t="s">
        <v>73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32" t="s">
        <v>115</v>
      </c>
      <c r="L13" s="43" t="s">
        <v>83</v>
      </c>
      <c r="M13" s="43" t="s">
        <v>83</v>
      </c>
      <c r="N13" s="43" t="s">
        <v>83</v>
      </c>
      <c r="O13" s="43" t="s">
        <v>83</v>
      </c>
      <c r="P13" s="43" t="s">
        <v>83</v>
      </c>
      <c r="Q13" s="34" t="s">
        <v>119</v>
      </c>
    </row>
    <row r="14" spans="1:17" ht="33" customHeight="1" x14ac:dyDescent="0.25">
      <c r="A14" s="65" t="s">
        <v>22</v>
      </c>
      <c r="B14" s="64" t="s">
        <v>91</v>
      </c>
      <c r="C14" s="65" t="s">
        <v>69</v>
      </c>
      <c r="D14" s="28" t="s">
        <v>56</v>
      </c>
      <c r="E14" s="44">
        <f>SUM(E15:E16)</f>
        <v>542.6</v>
      </c>
      <c r="F14" s="44">
        <f>SUM(F15:F16)</f>
        <v>242.6</v>
      </c>
      <c r="G14" s="44">
        <f t="shared" ref="G14:J14" si="0">SUM(G15:G16)</f>
        <v>300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62" t="s">
        <v>116</v>
      </c>
      <c r="L14" s="59" t="s">
        <v>83</v>
      </c>
      <c r="M14" s="59" t="s">
        <v>83</v>
      </c>
      <c r="N14" s="59" t="s">
        <v>82</v>
      </c>
      <c r="O14" s="59" t="s">
        <v>82</v>
      </c>
      <c r="P14" s="59" t="s">
        <v>82</v>
      </c>
      <c r="Q14" s="66" t="s">
        <v>119</v>
      </c>
    </row>
    <row r="15" spans="1:17" ht="22.9" customHeight="1" x14ac:dyDescent="0.25">
      <c r="A15" s="65"/>
      <c r="B15" s="64"/>
      <c r="C15" s="65"/>
      <c r="D15" s="41" t="s">
        <v>54</v>
      </c>
      <c r="E15" s="35">
        <f t="shared" ref="E15:E22" si="1">SUM(F15:J15)</f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62"/>
      <c r="L15" s="60"/>
      <c r="M15" s="60"/>
      <c r="N15" s="60"/>
      <c r="O15" s="60"/>
      <c r="P15" s="60"/>
      <c r="Q15" s="66"/>
    </row>
    <row r="16" spans="1:17" ht="25.5" customHeight="1" x14ac:dyDescent="0.25">
      <c r="A16" s="65"/>
      <c r="B16" s="64"/>
      <c r="C16" s="65"/>
      <c r="D16" s="41" t="s">
        <v>55</v>
      </c>
      <c r="E16" s="35">
        <f t="shared" si="1"/>
        <v>542.6</v>
      </c>
      <c r="F16" s="38">
        <v>242.6</v>
      </c>
      <c r="G16" s="38">
        <v>300</v>
      </c>
      <c r="H16" s="38">
        <v>0</v>
      </c>
      <c r="I16" s="38">
        <v>0</v>
      </c>
      <c r="J16" s="38">
        <v>0</v>
      </c>
      <c r="K16" s="62"/>
      <c r="L16" s="61"/>
      <c r="M16" s="61"/>
      <c r="N16" s="61"/>
      <c r="O16" s="61"/>
      <c r="P16" s="61"/>
      <c r="Q16" s="66"/>
    </row>
    <row r="17" spans="1:17" ht="25.5" customHeight="1" x14ac:dyDescent="0.25">
      <c r="A17" s="65" t="s">
        <v>23</v>
      </c>
      <c r="B17" s="64" t="s">
        <v>92</v>
      </c>
      <c r="C17" s="65" t="s">
        <v>69</v>
      </c>
      <c r="D17" s="28" t="s">
        <v>56</v>
      </c>
      <c r="E17" s="44">
        <f>SUM(E18:E19)</f>
        <v>2487.81</v>
      </c>
      <c r="F17" s="44">
        <f>SUM(F18:F19)</f>
        <v>150</v>
      </c>
      <c r="G17" s="44">
        <f t="shared" ref="G17:J17" si="2">SUM(G18:G19)</f>
        <v>2337.81</v>
      </c>
      <c r="H17" s="44">
        <f t="shared" si="2"/>
        <v>0</v>
      </c>
      <c r="I17" s="44">
        <f t="shared" si="2"/>
        <v>0</v>
      </c>
      <c r="J17" s="44">
        <f t="shared" si="2"/>
        <v>0</v>
      </c>
      <c r="K17" s="62" t="s">
        <v>175</v>
      </c>
      <c r="L17" s="59" t="s">
        <v>83</v>
      </c>
      <c r="M17" s="59" t="s">
        <v>83</v>
      </c>
      <c r="N17" s="59" t="s">
        <v>82</v>
      </c>
      <c r="O17" s="59" t="s">
        <v>82</v>
      </c>
      <c r="P17" s="59" t="s">
        <v>82</v>
      </c>
      <c r="Q17" s="66" t="s">
        <v>119</v>
      </c>
    </row>
    <row r="18" spans="1:17" ht="27.6" customHeight="1" x14ac:dyDescent="0.25">
      <c r="A18" s="65"/>
      <c r="B18" s="64"/>
      <c r="C18" s="65"/>
      <c r="D18" s="41" t="s">
        <v>54</v>
      </c>
      <c r="E18" s="35">
        <f t="shared" si="1"/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62"/>
      <c r="L18" s="60"/>
      <c r="M18" s="60"/>
      <c r="N18" s="60"/>
      <c r="O18" s="60"/>
      <c r="P18" s="60"/>
      <c r="Q18" s="66"/>
    </row>
    <row r="19" spans="1:17" ht="40.15" customHeight="1" x14ac:dyDescent="0.25">
      <c r="A19" s="65"/>
      <c r="B19" s="64"/>
      <c r="C19" s="65"/>
      <c r="D19" s="41" t="s">
        <v>55</v>
      </c>
      <c r="E19" s="35">
        <f t="shared" si="1"/>
        <v>2487.81</v>
      </c>
      <c r="F19" s="38">
        <v>150</v>
      </c>
      <c r="G19" s="38">
        <v>2337.81</v>
      </c>
      <c r="H19" s="38">
        <v>0</v>
      </c>
      <c r="I19" s="38">
        <v>0</v>
      </c>
      <c r="J19" s="38">
        <v>0</v>
      </c>
      <c r="K19" s="62"/>
      <c r="L19" s="61"/>
      <c r="M19" s="61"/>
      <c r="N19" s="61"/>
      <c r="O19" s="61"/>
      <c r="P19" s="61"/>
      <c r="Q19" s="66"/>
    </row>
    <row r="20" spans="1:17" ht="40.15" customHeight="1" x14ac:dyDescent="0.25">
      <c r="A20" s="65" t="s">
        <v>94</v>
      </c>
      <c r="B20" s="64" t="s">
        <v>93</v>
      </c>
      <c r="C20" s="65" t="s">
        <v>69</v>
      </c>
      <c r="D20" s="28" t="s">
        <v>56</v>
      </c>
      <c r="E20" s="44">
        <f>SUM(E21:E22)</f>
        <v>185</v>
      </c>
      <c r="F20" s="44">
        <f>SUM(F21:F22)</f>
        <v>100</v>
      </c>
      <c r="G20" s="44">
        <f t="shared" ref="G20:J20" si="3">SUM(G21:G22)</f>
        <v>85</v>
      </c>
      <c r="H20" s="44">
        <f t="shared" si="3"/>
        <v>0</v>
      </c>
      <c r="I20" s="44">
        <f t="shared" si="3"/>
        <v>0</v>
      </c>
      <c r="J20" s="44">
        <f t="shared" si="3"/>
        <v>0</v>
      </c>
      <c r="K20" s="62" t="s">
        <v>177</v>
      </c>
      <c r="L20" s="59">
        <v>100</v>
      </c>
      <c r="M20" s="59">
        <v>100</v>
      </c>
      <c r="N20" s="59">
        <v>100</v>
      </c>
      <c r="O20" s="59">
        <v>0</v>
      </c>
      <c r="P20" s="59">
        <v>0</v>
      </c>
      <c r="Q20" s="66" t="s">
        <v>119</v>
      </c>
    </row>
    <row r="21" spans="1:17" ht="37.5" customHeight="1" x14ac:dyDescent="0.25">
      <c r="A21" s="65"/>
      <c r="B21" s="64"/>
      <c r="C21" s="65"/>
      <c r="D21" s="41" t="s">
        <v>54</v>
      </c>
      <c r="E21" s="35">
        <f t="shared" si="1"/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62"/>
      <c r="L21" s="60"/>
      <c r="M21" s="60"/>
      <c r="N21" s="60"/>
      <c r="O21" s="60"/>
      <c r="P21" s="60"/>
      <c r="Q21" s="66"/>
    </row>
    <row r="22" spans="1:17" ht="34.5" customHeight="1" x14ac:dyDescent="0.25">
      <c r="A22" s="65"/>
      <c r="B22" s="64"/>
      <c r="C22" s="65"/>
      <c r="D22" s="41" t="s">
        <v>55</v>
      </c>
      <c r="E22" s="35">
        <f t="shared" si="1"/>
        <v>185</v>
      </c>
      <c r="F22" s="38">
        <v>100</v>
      </c>
      <c r="G22" s="38">
        <v>85</v>
      </c>
      <c r="H22" s="38">
        <v>0</v>
      </c>
      <c r="I22" s="35">
        <v>0</v>
      </c>
      <c r="J22" s="35">
        <v>0</v>
      </c>
      <c r="K22" s="62"/>
      <c r="L22" s="61"/>
      <c r="M22" s="61"/>
      <c r="N22" s="61"/>
      <c r="O22" s="61"/>
      <c r="P22" s="61"/>
      <c r="Q22" s="66"/>
    </row>
    <row r="23" spans="1:17" ht="39" customHeight="1" x14ac:dyDescent="0.25">
      <c r="A23" s="63" t="s">
        <v>100</v>
      </c>
      <c r="B23" s="58" t="s">
        <v>96</v>
      </c>
      <c r="C23" s="66" t="s">
        <v>69</v>
      </c>
      <c r="D23" s="28" t="s">
        <v>56</v>
      </c>
      <c r="E23" s="44">
        <f>SUM(E24:E26)</f>
        <v>4390</v>
      </c>
      <c r="F23" s="44">
        <f>SUM(F24:F26)</f>
        <v>878</v>
      </c>
      <c r="G23" s="44">
        <f t="shared" ref="G23:J23" si="4">SUM(G24:G26)</f>
        <v>878</v>
      </c>
      <c r="H23" s="44">
        <f t="shared" si="4"/>
        <v>878</v>
      </c>
      <c r="I23" s="44">
        <f t="shared" si="4"/>
        <v>878</v>
      </c>
      <c r="J23" s="44">
        <f t="shared" si="4"/>
        <v>878</v>
      </c>
      <c r="K23" s="62" t="s">
        <v>178</v>
      </c>
      <c r="L23" s="52">
        <v>100</v>
      </c>
      <c r="M23" s="52">
        <v>100</v>
      </c>
      <c r="N23" s="52">
        <v>100</v>
      </c>
      <c r="O23" s="52">
        <v>100</v>
      </c>
      <c r="P23" s="52">
        <v>100</v>
      </c>
      <c r="Q23" s="66" t="s">
        <v>118</v>
      </c>
    </row>
    <row r="24" spans="1:17" ht="34.5" customHeight="1" x14ac:dyDescent="0.25">
      <c r="A24" s="63"/>
      <c r="B24" s="58"/>
      <c r="C24" s="66"/>
      <c r="D24" s="41" t="s">
        <v>54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62"/>
      <c r="L24" s="53"/>
      <c r="M24" s="53"/>
      <c r="N24" s="53"/>
      <c r="O24" s="53"/>
      <c r="P24" s="53"/>
      <c r="Q24" s="66"/>
    </row>
    <row r="25" spans="1:17" ht="44.25" customHeight="1" x14ac:dyDescent="0.25">
      <c r="A25" s="63"/>
      <c r="B25" s="58"/>
      <c r="C25" s="66"/>
      <c r="D25" s="94" t="s">
        <v>55</v>
      </c>
      <c r="E25" s="92">
        <f>SUM(F25:J26)</f>
        <v>4390</v>
      </c>
      <c r="F25" s="92">
        <v>878</v>
      </c>
      <c r="G25" s="92">
        <v>878</v>
      </c>
      <c r="H25" s="92">
        <v>878</v>
      </c>
      <c r="I25" s="92">
        <v>878</v>
      </c>
      <c r="J25" s="92">
        <v>878</v>
      </c>
      <c r="K25" s="62"/>
      <c r="L25" s="54"/>
      <c r="M25" s="54"/>
      <c r="N25" s="54"/>
      <c r="O25" s="54"/>
      <c r="P25" s="54"/>
      <c r="Q25" s="66"/>
    </row>
    <row r="26" spans="1:17" ht="11.25" hidden="1" customHeight="1" x14ac:dyDescent="0.25">
      <c r="A26" s="63"/>
      <c r="B26" s="58"/>
      <c r="C26" s="66"/>
      <c r="D26" s="94"/>
      <c r="E26" s="92"/>
      <c r="F26" s="92"/>
      <c r="G26" s="92"/>
      <c r="H26" s="92"/>
      <c r="I26" s="92"/>
      <c r="J26" s="92"/>
      <c r="K26" s="62"/>
      <c r="L26" s="34"/>
      <c r="M26" s="34"/>
      <c r="N26" s="34"/>
      <c r="O26" s="34"/>
      <c r="P26" s="34"/>
      <c r="Q26" s="66"/>
    </row>
    <row r="27" spans="1:17" ht="30" customHeight="1" x14ac:dyDescent="0.25">
      <c r="A27" s="63" t="s">
        <v>101</v>
      </c>
      <c r="B27" s="64" t="s">
        <v>123</v>
      </c>
      <c r="C27" s="66" t="s">
        <v>69</v>
      </c>
      <c r="D27" s="28" t="s">
        <v>56</v>
      </c>
      <c r="E27" s="44">
        <f>SUM(E28:E29)</f>
        <v>1770</v>
      </c>
      <c r="F27" s="44">
        <f>SUM(F28:F29)</f>
        <v>354</v>
      </c>
      <c r="G27" s="44">
        <f t="shared" ref="G27:J27" si="5">SUM(G28:G29)</f>
        <v>354</v>
      </c>
      <c r="H27" s="44">
        <f t="shared" si="5"/>
        <v>354</v>
      </c>
      <c r="I27" s="44">
        <f t="shared" si="5"/>
        <v>354</v>
      </c>
      <c r="J27" s="44">
        <f t="shared" si="5"/>
        <v>354</v>
      </c>
      <c r="K27" s="62" t="s">
        <v>95</v>
      </c>
      <c r="L27" s="52" t="s">
        <v>83</v>
      </c>
      <c r="M27" s="52" t="s">
        <v>83</v>
      </c>
      <c r="N27" s="52" t="s">
        <v>83</v>
      </c>
      <c r="O27" s="52" t="s">
        <v>83</v>
      </c>
      <c r="P27" s="52" t="s">
        <v>83</v>
      </c>
      <c r="Q27" s="66" t="s">
        <v>117</v>
      </c>
    </row>
    <row r="28" spans="1:17" ht="30.75" customHeight="1" x14ac:dyDescent="0.25">
      <c r="A28" s="63"/>
      <c r="B28" s="64"/>
      <c r="C28" s="66"/>
      <c r="D28" s="41" t="s">
        <v>54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62"/>
      <c r="L28" s="53"/>
      <c r="M28" s="53"/>
      <c r="N28" s="53"/>
      <c r="O28" s="53"/>
      <c r="P28" s="53"/>
      <c r="Q28" s="66"/>
    </row>
    <row r="29" spans="1:17" ht="25.5" customHeight="1" x14ac:dyDescent="0.25">
      <c r="A29" s="63"/>
      <c r="B29" s="64"/>
      <c r="C29" s="66"/>
      <c r="D29" s="41" t="s">
        <v>55</v>
      </c>
      <c r="E29" s="35">
        <f t="shared" ref="E29" si="6">SUM(F29:J29)</f>
        <v>1770</v>
      </c>
      <c r="F29" s="35">
        <v>354</v>
      </c>
      <c r="G29" s="35">
        <v>354</v>
      </c>
      <c r="H29" s="35">
        <v>354</v>
      </c>
      <c r="I29" s="35">
        <v>354</v>
      </c>
      <c r="J29" s="35">
        <v>354</v>
      </c>
      <c r="K29" s="62"/>
      <c r="L29" s="54"/>
      <c r="M29" s="54"/>
      <c r="N29" s="54"/>
      <c r="O29" s="54"/>
      <c r="P29" s="54"/>
      <c r="Q29" s="66"/>
    </row>
    <row r="30" spans="1:17" ht="25.5" customHeight="1" x14ac:dyDescent="0.25">
      <c r="A30" s="63" t="s">
        <v>102</v>
      </c>
      <c r="B30" s="64" t="s">
        <v>97</v>
      </c>
      <c r="C30" s="65" t="s">
        <v>69</v>
      </c>
      <c r="D30" s="28" t="s">
        <v>56</v>
      </c>
      <c r="E30" s="44">
        <f>SUM(E31:E35)</f>
        <v>1001</v>
      </c>
      <c r="F30" s="44">
        <f>SUM(F31:F35)</f>
        <v>269.10000000000002</v>
      </c>
      <c r="G30" s="44">
        <f t="shared" ref="G30:J30" si="7">SUM(G31:G35)</f>
        <v>181.7</v>
      </c>
      <c r="H30" s="44">
        <f t="shared" si="7"/>
        <v>183.4</v>
      </c>
      <c r="I30" s="44">
        <f t="shared" si="7"/>
        <v>183.4</v>
      </c>
      <c r="J30" s="44">
        <f t="shared" si="7"/>
        <v>183.4</v>
      </c>
      <c r="K30" s="76" t="s">
        <v>179</v>
      </c>
      <c r="L30" s="43"/>
      <c r="M30" s="43"/>
      <c r="N30" s="43"/>
      <c r="O30" s="43"/>
      <c r="P30" s="43"/>
      <c r="Q30" s="43"/>
    </row>
    <row r="31" spans="1:17" ht="24" customHeight="1" x14ac:dyDescent="0.25">
      <c r="A31" s="63"/>
      <c r="B31" s="64"/>
      <c r="C31" s="65"/>
      <c r="D31" s="41" t="s">
        <v>54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77"/>
      <c r="L31" s="36"/>
      <c r="M31" s="36"/>
      <c r="N31" s="36"/>
      <c r="O31" s="36"/>
      <c r="P31" s="36"/>
      <c r="Q31" s="43"/>
    </row>
    <row r="32" spans="1:17" ht="22.5" customHeight="1" x14ac:dyDescent="0.25">
      <c r="A32" s="63"/>
      <c r="B32" s="64"/>
      <c r="C32" s="65"/>
      <c r="D32" s="94" t="s">
        <v>55</v>
      </c>
      <c r="E32" s="35">
        <f t="shared" ref="E32:E35" si="8">SUM(F32:J32)</f>
        <v>727</v>
      </c>
      <c r="F32" s="38">
        <v>147</v>
      </c>
      <c r="G32" s="38">
        <v>145</v>
      </c>
      <c r="H32" s="35">
        <v>145</v>
      </c>
      <c r="I32" s="35">
        <v>145</v>
      </c>
      <c r="J32" s="35">
        <v>145</v>
      </c>
      <c r="K32" s="77"/>
      <c r="L32" s="36">
        <v>100</v>
      </c>
      <c r="M32" s="36">
        <v>100</v>
      </c>
      <c r="N32" s="36">
        <v>100</v>
      </c>
      <c r="O32" s="36">
        <v>100</v>
      </c>
      <c r="P32" s="36">
        <v>100</v>
      </c>
      <c r="Q32" s="34" t="s">
        <v>74</v>
      </c>
    </row>
    <row r="33" spans="1:17" ht="20.25" customHeight="1" x14ac:dyDescent="0.25">
      <c r="A33" s="63"/>
      <c r="B33" s="64"/>
      <c r="C33" s="65"/>
      <c r="D33" s="94"/>
      <c r="E33" s="35">
        <f t="shared" si="8"/>
        <v>67.5</v>
      </c>
      <c r="F33" s="38">
        <v>26.1</v>
      </c>
      <c r="G33" s="38">
        <v>8.4</v>
      </c>
      <c r="H33" s="35">
        <v>11</v>
      </c>
      <c r="I33" s="35">
        <v>11</v>
      </c>
      <c r="J33" s="35">
        <v>11</v>
      </c>
      <c r="K33" s="77"/>
      <c r="L33" s="36">
        <v>100</v>
      </c>
      <c r="M33" s="36">
        <v>100</v>
      </c>
      <c r="N33" s="36">
        <v>100</v>
      </c>
      <c r="O33" s="36">
        <v>100</v>
      </c>
      <c r="P33" s="36">
        <v>100</v>
      </c>
      <c r="Q33" s="34" t="s">
        <v>77</v>
      </c>
    </row>
    <row r="34" spans="1:17" ht="24" customHeight="1" x14ac:dyDescent="0.25">
      <c r="A34" s="63"/>
      <c r="B34" s="64"/>
      <c r="C34" s="65"/>
      <c r="D34" s="94"/>
      <c r="E34" s="35">
        <f t="shared" si="8"/>
        <v>102.9</v>
      </c>
      <c r="F34" s="38">
        <v>29</v>
      </c>
      <c r="G34" s="38">
        <v>18.7</v>
      </c>
      <c r="H34" s="35">
        <v>18.399999999999999</v>
      </c>
      <c r="I34" s="35">
        <v>18.399999999999999</v>
      </c>
      <c r="J34" s="35">
        <v>18.399999999999999</v>
      </c>
      <c r="K34" s="77"/>
      <c r="L34" s="36">
        <v>100</v>
      </c>
      <c r="M34" s="36">
        <v>100</v>
      </c>
      <c r="N34" s="36">
        <v>100</v>
      </c>
      <c r="O34" s="36">
        <v>100</v>
      </c>
      <c r="P34" s="36">
        <v>100</v>
      </c>
      <c r="Q34" s="34" t="s">
        <v>78</v>
      </c>
    </row>
    <row r="35" spans="1:17" ht="22.5" customHeight="1" x14ac:dyDescent="0.25">
      <c r="A35" s="63"/>
      <c r="B35" s="64"/>
      <c r="C35" s="65"/>
      <c r="D35" s="94"/>
      <c r="E35" s="35">
        <f t="shared" si="8"/>
        <v>103.6</v>
      </c>
      <c r="F35" s="38">
        <v>67</v>
      </c>
      <c r="G35" s="38">
        <v>9.6</v>
      </c>
      <c r="H35" s="35">
        <v>9</v>
      </c>
      <c r="I35" s="35">
        <v>9</v>
      </c>
      <c r="J35" s="35">
        <v>9</v>
      </c>
      <c r="K35" s="78"/>
      <c r="L35" s="36">
        <v>100</v>
      </c>
      <c r="M35" s="36">
        <v>100</v>
      </c>
      <c r="N35" s="36">
        <v>100</v>
      </c>
      <c r="O35" s="36">
        <v>100</v>
      </c>
      <c r="P35" s="36">
        <v>100</v>
      </c>
      <c r="Q35" s="34" t="s">
        <v>79</v>
      </c>
    </row>
    <row r="36" spans="1:17" ht="37.5" customHeight="1" x14ac:dyDescent="0.25">
      <c r="A36" s="63" t="s">
        <v>103</v>
      </c>
      <c r="B36" s="64" t="s">
        <v>98</v>
      </c>
      <c r="C36" s="65" t="s">
        <v>69</v>
      </c>
      <c r="D36" s="28" t="s">
        <v>56</v>
      </c>
      <c r="E36" s="44">
        <f>SUM(E37:E41)</f>
        <v>819.1</v>
      </c>
      <c r="F36" s="44">
        <f>SUM(F37:F41)</f>
        <v>146</v>
      </c>
      <c r="G36" s="44">
        <f t="shared" ref="G36:J36" si="9">SUM(G37:G41)</f>
        <v>199.10000000000002</v>
      </c>
      <c r="H36" s="44">
        <f t="shared" si="9"/>
        <v>158</v>
      </c>
      <c r="I36" s="44">
        <f t="shared" si="9"/>
        <v>158</v>
      </c>
      <c r="J36" s="44">
        <f t="shared" si="9"/>
        <v>158</v>
      </c>
      <c r="K36" s="102" t="s">
        <v>179</v>
      </c>
      <c r="L36" s="43"/>
      <c r="M36" s="43"/>
      <c r="N36" s="43"/>
      <c r="O36" s="43"/>
      <c r="P36" s="43"/>
      <c r="Q36" s="43"/>
    </row>
    <row r="37" spans="1:17" ht="22.5" customHeight="1" x14ac:dyDescent="0.25">
      <c r="A37" s="63"/>
      <c r="B37" s="64"/>
      <c r="C37" s="65"/>
      <c r="D37" s="41" t="s">
        <v>54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77"/>
      <c r="L37" s="36"/>
      <c r="M37" s="36"/>
      <c r="N37" s="36"/>
      <c r="O37" s="36"/>
      <c r="P37" s="36"/>
      <c r="Q37" s="43"/>
    </row>
    <row r="38" spans="1:17" ht="30" customHeight="1" x14ac:dyDescent="0.25">
      <c r="A38" s="63"/>
      <c r="B38" s="64"/>
      <c r="C38" s="65"/>
      <c r="D38" s="94" t="s">
        <v>55</v>
      </c>
      <c r="E38" s="35">
        <f t="shared" ref="E38:E41" si="10">SUM(F38:J38)</f>
        <v>468</v>
      </c>
      <c r="F38" s="38">
        <v>84</v>
      </c>
      <c r="G38" s="38">
        <v>96</v>
      </c>
      <c r="H38" s="35">
        <v>96</v>
      </c>
      <c r="I38" s="35">
        <v>96</v>
      </c>
      <c r="J38" s="35">
        <v>96</v>
      </c>
      <c r="K38" s="77"/>
      <c r="L38" s="36">
        <v>100</v>
      </c>
      <c r="M38" s="36">
        <v>100</v>
      </c>
      <c r="N38" s="36">
        <v>100</v>
      </c>
      <c r="O38" s="36">
        <v>100</v>
      </c>
      <c r="P38" s="36">
        <v>100</v>
      </c>
      <c r="Q38" s="34" t="s">
        <v>75</v>
      </c>
    </row>
    <row r="39" spans="1:17" ht="31.5" customHeight="1" x14ac:dyDescent="0.25">
      <c r="A39" s="63"/>
      <c r="B39" s="64"/>
      <c r="C39" s="65"/>
      <c r="D39" s="94"/>
      <c r="E39" s="35">
        <f t="shared" si="10"/>
        <v>128.1</v>
      </c>
      <c r="F39" s="38">
        <v>25.6</v>
      </c>
      <c r="G39" s="38">
        <v>25.7</v>
      </c>
      <c r="H39" s="35">
        <v>25.6</v>
      </c>
      <c r="I39" s="35">
        <v>25.6</v>
      </c>
      <c r="J39" s="35">
        <v>25.6</v>
      </c>
      <c r="K39" s="77"/>
      <c r="L39" s="36">
        <v>100</v>
      </c>
      <c r="M39" s="36">
        <v>100</v>
      </c>
      <c r="N39" s="36">
        <v>100</v>
      </c>
      <c r="O39" s="36">
        <v>100</v>
      </c>
      <c r="P39" s="36">
        <v>100</v>
      </c>
      <c r="Q39" s="34" t="s">
        <v>77</v>
      </c>
    </row>
    <row r="40" spans="1:17" ht="30" customHeight="1" x14ac:dyDescent="0.25">
      <c r="A40" s="63"/>
      <c r="B40" s="64"/>
      <c r="C40" s="65"/>
      <c r="D40" s="94"/>
      <c r="E40" s="35">
        <f t="shared" si="10"/>
        <v>108</v>
      </c>
      <c r="F40" s="38">
        <v>21.6</v>
      </c>
      <c r="G40" s="38">
        <v>21.6</v>
      </c>
      <c r="H40" s="35">
        <v>21.6</v>
      </c>
      <c r="I40" s="35">
        <v>21.6</v>
      </c>
      <c r="J40" s="35">
        <v>21.6</v>
      </c>
      <c r="K40" s="77"/>
      <c r="L40" s="36">
        <v>100</v>
      </c>
      <c r="M40" s="36">
        <v>100</v>
      </c>
      <c r="N40" s="36">
        <v>100</v>
      </c>
      <c r="O40" s="36">
        <v>100</v>
      </c>
      <c r="P40" s="36">
        <v>100</v>
      </c>
      <c r="Q40" s="34" t="s">
        <v>78</v>
      </c>
    </row>
    <row r="41" spans="1:17" ht="26.25" customHeight="1" x14ac:dyDescent="0.25">
      <c r="A41" s="63"/>
      <c r="B41" s="64"/>
      <c r="C41" s="65"/>
      <c r="D41" s="94"/>
      <c r="E41" s="35">
        <f t="shared" si="10"/>
        <v>114.99999999999999</v>
      </c>
      <c r="F41" s="38">
        <v>14.8</v>
      </c>
      <c r="G41" s="38">
        <v>55.8</v>
      </c>
      <c r="H41" s="35">
        <v>14.8</v>
      </c>
      <c r="I41" s="35">
        <v>14.8</v>
      </c>
      <c r="J41" s="35">
        <v>14.8</v>
      </c>
      <c r="K41" s="77"/>
      <c r="L41" s="36">
        <v>100</v>
      </c>
      <c r="M41" s="36">
        <v>100</v>
      </c>
      <c r="N41" s="36">
        <v>100</v>
      </c>
      <c r="O41" s="36">
        <v>100</v>
      </c>
      <c r="P41" s="36">
        <v>100</v>
      </c>
      <c r="Q41" s="34" t="s">
        <v>79</v>
      </c>
    </row>
    <row r="42" spans="1:17" ht="28.5" customHeight="1" x14ac:dyDescent="0.25">
      <c r="A42" s="63" t="s">
        <v>104</v>
      </c>
      <c r="B42" s="64" t="s">
        <v>99</v>
      </c>
      <c r="C42" s="65" t="s">
        <v>69</v>
      </c>
      <c r="D42" s="28" t="s">
        <v>56</v>
      </c>
      <c r="E42" s="44">
        <f>SUM(E43:E47)</f>
        <v>269.29999999999995</v>
      </c>
      <c r="F42" s="44">
        <f>SUM(F43:F47)</f>
        <v>52.9</v>
      </c>
      <c r="G42" s="44">
        <f t="shared" ref="G42:J42" si="11">SUM(G43:G47)</f>
        <v>57.7</v>
      </c>
      <c r="H42" s="44">
        <f t="shared" si="11"/>
        <v>52.9</v>
      </c>
      <c r="I42" s="44">
        <f t="shared" si="11"/>
        <v>52.9</v>
      </c>
      <c r="J42" s="44">
        <f t="shared" si="11"/>
        <v>52.9</v>
      </c>
      <c r="K42" s="77"/>
      <c r="L42" s="43"/>
      <c r="M42" s="43"/>
      <c r="N42" s="43"/>
      <c r="O42" s="43"/>
      <c r="P42" s="43"/>
      <c r="Q42" s="43"/>
    </row>
    <row r="43" spans="1:17" ht="18.75" customHeight="1" x14ac:dyDescent="0.25">
      <c r="A43" s="63"/>
      <c r="B43" s="64"/>
      <c r="C43" s="65"/>
      <c r="D43" s="41" t="s">
        <v>54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77"/>
      <c r="L43" s="36"/>
      <c r="M43" s="36"/>
      <c r="N43" s="36"/>
      <c r="O43" s="36"/>
      <c r="P43" s="36"/>
      <c r="Q43" s="43"/>
    </row>
    <row r="44" spans="1:17" ht="27.75" customHeight="1" x14ac:dyDescent="0.25">
      <c r="A44" s="63"/>
      <c r="B44" s="64"/>
      <c r="C44" s="65"/>
      <c r="D44" s="94" t="s">
        <v>55</v>
      </c>
      <c r="E44" s="35">
        <f t="shared" ref="E44:E47" si="12">SUM(F44:J44)</f>
        <v>195</v>
      </c>
      <c r="F44" s="38">
        <v>39</v>
      </c>
      <c r="G44" s="38">
        <v>39</v>
      </c>
      <c r="H44" s="35">
        <v>39</v>
      </c>
      <c r="I44" s="35">
        <v>39</v>
      </c>
      <c r="J44" s="35">
        <v>39</v>
      </c>
      <c r="K44" s="77"/>
      <c r="L44" s="36">
        <v>100</v>
      </c>
      <c r="M44" s="36">
        <v>100</v>
      </c>
      <c r="N44" s="36">
        <v>100</v>
      </c>
      <c r="O44" s="36">
        <v>100</v>
      </c>
      <c r="P44" s="36">
        <v>100</v>
      </c>
      <c r="Q44" s="34" t="s">
        <v>74</v>
      </c>
    </row>
    <row r="45" spans="1:17" ht="23.25" customHeight="1" x14ac:dyDescent="0.25">
      <c r="A45" s="63"/>
      <c r="B45" s="64"/>
      <c r="C45" s="65"/>
      <c r="D45" s="94"/>
      <c r="E45" s="35">
        <f t="shared" si="12"/>
        <v>29.6</v>
      </c>
      <c r="F45" s="38">
        <v>5.9</v>
      </c>
      <c r="G45" s="38">
        <v>6</v>
      </c>
      <c r="H45" s="35">
        <v>5.9</v>
      </c>
      <c r="I45" s="35">
        <v>5.9</v>
      </c>
      <c r="J45" s="35">
        <v>5.9</v>
      </c>
      <c r="K45" s="77"/>
      <c r="L45" s="36">
        <v>100</v>
      </c>
      <c r="M45" s="36">
        <v>100</v>
      </c>
      <c r="N45" s="36">
        <v>100</v>
      </c>
      <c r="O45" s="36">
        <v>100</v>
      </c>
      <c r="P45" s="36">
        <v>100</v>
      </c>
      <c r="Q45" s="34" t="s">
        <v>77</v>
      </c>
    </row>
    <row r="46" spans="1:17" ht="27.75" customHeight="1" x14ac:dyDescent="0.25">
      <c r="A46" s="63"/>
      <c r="B46" s="64"/>
      <c r="C46" s="65"/>
      <c r="D46" s="94"/>
      <c r="E46" s="35">
        <f t="shared" si="12"/>
        <v>24.7</v>
      </c>
      <c r="F46" s="38">
        <v>5</v>
      </c>
      <c r="G46" s="38">
        <v>4.7</v>
      </c>
      <c r="H46" s="35">
        <v>5</v>
      </c>
      <c r="I46" s="35">
        <v>5</v>
      </c>
      <c r="J46" s="35">
        <v>5</v>
      </c>
      <c r="K46" s="77"/>
      <c r="L46" s="36">
        <v>100</v>
      </c>
      <c r="M46" s="36">
        <v>100</v>
      </c>
      <c r="N46" s="36">
        <v>100</v>
      </c>
      <c r="O46" s="36">
        <v>100</v>
      </c>
      <c r="P46" s="36">
        <v>100</v>
      </c>
      <c r="Q46" s="34" t="s">
        <v>78</v>
      </c>
    </row>
    <row r="47" spans="1:17" ht="24" customHeight="1" x14ac:dyDescent="0.25">
      <c r="A47" s="63"/>
      <c r="B47" s="64"/>
      <c r="C47" s="65"/>
      <c r="D47" s="94"/>
      <c r="E47" s="35">
        <f t="shared" si="12"/>
        <v>20</v>
      </c>
      <c r="F47" s="38">
        <v>3</v>
      </c>
      <c r="G47" s="38">
        <v>8</v>
      </c>
      <c r="H47" s="35">
        <v>3</v>
      </c>
      <c r="I47" s="35">
        <v>3</v>
      </c>
      <c r="J47" s="35">
        <v>3</v>
      </c>
      <c r="K47" s="77"/>
      <c r="L47" s="36">
        <v>100</v>
      </c>
      <c r="M47" s="36">
        <v>100</v>
      </c>
      <c r="N47" s="36">
        <v>100</v>
      </c>
      <c r="O47" s="36">
        <v>100</v>
      </c>
      <c r="P47" s="36">
        <v>100</v>
      </c>
      <c r="Q47" s="34" t="s">
        <v>79</v>
      </c>
    </row>
    <row r="48" spans="1:17" ht="27.75" customHeight="1" x14ac:dyDescent="0.25">
      <c r="A48" s="63" t="s">
        <v>105</v>
      </c>
      <c r="B48" s="64" t="s">
        <v>1</v>
      </c>
      <c r="C48" s="65" t="s">
        <v>69</v>
      </c>
      <c r="D48" s="28" t="s">
        <v>56</v>
      </c>
      <c r="E48" s="44">
        <f>SUM(E49:E52)</f>
        <v>81.329999999999984</v>
      </c>
      <c r="F48" s="44">
        <f t="shared" ref="F48:J48" si="13">SUM(F49:F52)</f>
        <v>15.7</v>
      </c>
      <c r="G48" s="44">
        <f t="shared" si="13"/>
        <v>16.43</v>
      </c>
      <c r="H48" s="44">
        <f t="shared" si="13"/>
        <v>16.399999999999999</v>
      </c>
      <c r="I48" s="44">
        <f t="shared" si="13"/>
        <v>16.399999999999999</v>
      </c>
      <c r="J48" s="44">
        <f t="shared" si="13"/>
        <v>16.399999999999999</v>
      </c>
      <c r="K48" s="77"/>
      <c r="L48" s="52">
        <v>100</v>
      </c>
      <c r="M48" s="52">
        <v>100</v>
      </c>
      <c r="N48" s="59">
        <v>100</v>
      </c>
      <c r="O48" s="59">
        <v>100</v>
      </c>
      <c r="P48" s="59">
        <v>100</v>
      </c>
      <c r="Q48" s="66" t="s">
        <v>75</v>
      </c>
    </row>
    <row r="49" spans="1:17" ht="24.75" customHeight="1" x14ac:dyDescent="0.25">
      <c r="A49" s="63"/>
      <c r="B49" s="64"/>
      <c r="C49" s="65"/>
      <c r="D49" s="41" t="s">
        <v>54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77"/>
      <c r="L49" s="53"/>
      <c r="M49" s="53"/>
      <c r="N49" s="60"/>
      <c r="O49" s="60"/>
      <c r="P49" s="60"/>
      <c r="Q49" s="66"/>
    </row>
    <row r="50" spans="1:17" ht="15.75" customHeight="1" x14ac:dyDescent="0.25">
      <c r="A50" s="63"/>
      <c r="B50" s="64"/>
      <c r="C50" s="65"/>
      <c r="D50" s="94" t="s">
        <v>55</v>
      </c>
      <c r="E50" s="92">
        <f>SUM(F50:J50)</f>
        <v>81.329999999999984</v>
      </c>
      <c r="F50" s="93">
        <v>15.7</v>
      </c>
      <c r="G50" s="93">
        <v>16.43</v>
      </c>
      <c r="H50" s="92">
        <v>16.399999999999999</v>
      </c>
      <c r="I50" s="92">
        <v>16.399999999999999</v>
      </c>
      <c r="J50" s="92">
        <v>16.399999999999999</v>
      </c>
      <c r="K50" s="77"/>
      <c r="L50" s="53"/>
      <c r="M50" s="53"/>
      <c r="N50" s="60"/>
      <c r="O50" s="60"/>
      <c r="P50" s="60"/>
      <c r="Q50" s="66"/>
    </row>
    <row r="51" spans="1:17" ht="12" customHeight="1" x14ac:dyDescent="0.25">
      <c r="A51" s="63"/>
      <c r="B51" s="64"/>
      <c r="C51" s="65"/>
      <c r="D51" s="94"/>
      <c r="E51" s="92"/>
      <c r="F51" s="93"/>
      <c r="G51" s="93"/>
      <c r="H51" s="92"/>
      <c r="I51" s="92"/>
      <c r="J51" s="92"/>
      <c r="K51" s="77"/>
      <c r="L51" s="53"/>
      <c r="M51" s="53"/>
      <c r="N51" s="60"/>
      <c r="O51" s="60"/>
      <c r="P51" s="60"/>
      <c r="Q51" s="66"/>
    </row>
    <row r="52" spans="1:17" ht="5.25" customHeight="1" x14ac:dyDescent="0.25">
      <c r="A52" s="63"/>
      <c r="B52" s="64"/>
      <c r="C52" s="65"/>
      <c r="D52" s="94"/>
      <c r="E52" s="92"/>
      <c r="F52" s="93"/>
      <c r="G52" s="93"/>
      <c r="H52" s="92"/>
      <c r="I52" s="92"/>
      <c r="J52" s="92"/>
      <c r="K52" s="78"/>
      <c r="L52" s="54"/>
      <c r="M52" s="54"/>
      <c r="N52" s="61"/>
      <c r="O52" s="61"/>
      <c r="P52" s="61"/>
      <c r="Q52" s="66"/>
    </row>
    <row r="53" spans="1:17" ht="30" customHeight="1" x14ac:dyDescent="0.25">
      <c r="A53" s="63" t="s">
        <v>106</v>
      </c>
      <c r="B53" s="65" t="s">
        <v>48</v>
      </c>
      <c r="C53" s="65" t="s">
        <v>69</v>
      </c>
      <c r="D53" s="28" t="s">
        <v>56</v>
      </c>
      <c r="E53" s="44">
        <f>SUM(E54:E57)</f>
        <v>67.2</v>
      </c>
      <c r="F53" s="44">
        <f t="shared" ref="F53:J53" si="14">SUM(F54:F57)</f>
        <v>0</v>
      </c>
      <c r="G53" s="44">
        <f t="shared" si="14"/>
        <v>16.8</v>
      </c>
      <c r="H53" s="44">
        <f t="shared" si="14"/>
        <v>16.8</v>
      </c>
      <c r="I53" s="44">
        <f t="shared" si="14"/>
        <v>16.8</v>
      </c>
      <c r="J53" s="44">
        <f t="shared" si="14"/>
        <v>16.8</v>
      </c>
      <c r="K53" s="62" t="s">
        <v>124</v>
      </c>
      <c r="L53" s="52" t="s">
        <v>82</v>
      </c>
      <c r="M53" s="52" t="s">
        <v>83</v>
      </c>
      <c r="N53" s="52" t="s">
        <v>83</v>
      </c>
      <c r="O53" s="52" t="s">
        <v>83</v>
      </c>
      <c r="P53" s="52" t="s">
        <v>83</v>
      </c>
      <c r="Q53" s="66" t="s">
        <v>80</v>
      </c>
    </row>
    <row r="54" spans="1:17" ht="27.75" customHeight="1" x14ac:dyDescent="0.25">
      <c r="A54" s="63"/>
      <c r="B54" s="65"/>
      <c r="C54" s="65"/>
      <c r="D54" s="41" t="s">
        <v>54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62"/>
      <c r="L54" s="53"/>
      <c r="M54" s="53"/>
      <c r="N54" s="53"/>
      <c r="O54" s="53"/>
      <c r="P54" s="53"/>
      <c r="Q54" s="66"/>
    </row>
    <row r="55" spans="1:17" ht="15" customHeight="1" x14ac:dyDescent="0.25">
      <c r="A55" s="63"/>
      <c r="B55" s="65"/>
      <c r="C55" s="65"/>
      <c r="D55" s="94" t="s">
        <v>55</v>
      </c>
      <c r="E55" s="92">
        <f>SUM(F55:J57)</f>
        <v>67.2</v>
      </c>
      <c r="F55" s="93">
        <v>0</v>
      </c>
      <c r="G55" s="93">
        <v>16.8</v>
      </c>
      <c r="H55" s="92">
        <v>16.8</v>
      </c>
      <c r="I55" s="92">
        <v>16.8</v>
      </c>
      <c r="J55" s="92">
        <v>16.8</v>
      </c>
      <c r="K55" s="62"/>
      <c r="L55" s="53"/>
      <c r="M55" s="53"/>
      <c r="N55" s="53"/>
      <c r="O55" s="53"/>
      <c r="P55" s="53"/>
      <c r="Q55" s="66"/>
    </row>
    <row r="56" spans="1:17" x14ac:dyDescent="0.25">
      <c r="A56" s="63"/>
      <c r="B56" s="65"/>
      <c r="C56" s="65"/>
      <c r="D56" s="94"/>
      <c r="E56" s="92"/>
      <c r="F56" s="93"/>
      <c r="G56" s="93"/>
      <c r="H56" s="92"/>
      <c r="I56" s="92"/>
      <c r="J56" s="92"/>
      <c r="K56" s="62"/>
      <c r="L56" s="53"/>
      <c r="M56" s="53"/>
      <c r="N56" s="53"/>
      <c r="O56" s="53"/>
      <c r="P56" s="53"/>
      <c r="Q56" s="66"/>
    </row>
    <row r="57" spans="1:17" ht="6" customHeight="1" x14ac:dyDescent="0.25">
      <c r="A57" s="63"/>
      <c r="B57" s="65"/>
      <c r="C57" s="65"/>
      <c r="D57" s="94"/>
      <c r="E57" s="92"/>
      <c r="F57" s="93"/>
      <c r="G57" s="93"/>
      <c r="H57" s="92"/>
      <c r="I57" s="92"/>
      <c r="J57" s="92"/>
      <c r="K57" s="62"/>
      <c r="L57" s="54"/>
      <c r="M57" s="54"/>
      <c r="N57" s="54"/>
      <c r="O57" s="54"/>
      <c r="P57" s="54"/>
      <c r="Q57" s="66"/>
    </row>
    <row r="58" spans="1:17" s="27" customFormat="1" ht="33.75" customHeight="1" x14ac:dyDescent="0.2">
      <c r="A58" s="85"/>
      <c r="B58" s="75" t="s">
        <v>60</v>
      </c>
      <c r="C58" s="70"/>
      <c r="D58" s="46" t="s">
        <v>56</v>
      </c>
      <c r="E58" s="48">
        <f>SUM(E59:E60)</f>
        <v>11613.340000000002</v>
      </c>
      <c r="F58" s="48">
        <f t="shared" ref="F58:J58" si="15">SUM(F59:F60)</f>
        <v>2208.2999999999997</v>
      </c>
      <c r="G58" s="48">
        <f t="shared" si="15"/>
        <v>4426.54</v>
      </c>
      <c r="H58" s="48">
        <f t="shared" si="15"/>
        <v>1659.5</v>
      </c>
      <c r="I58" s="48">
        <f t="shared" si="15"/>
        <v>1659.5</v>
      </c>
      <c r="J58" s="48">
        <f t="shared" si="15"/>
        <v>1659.5</v>
      </c>
      <c r="K58" s="43" t="s">
        <v>121</v>
      </c>
      <c r="L58" s="43" t="s">
        <v>121</v>
      </c>
      <c r="M58" s="43" t="s">
        <v>121</v>
      </c>
      <c r="N58" s="43" t="s">
        <v>121</v>
      </c>
      <c r="O58" s="43" t="s">
        <v>121</v>
      </c>
      <c r="P58" s="43" t="s">
        <v>121</v>
      </c>
      <c r="Q58" s="43" t="s">
        <v>121</v>
      </c>
    </row>
    <row r="59" spans="1:17" s="27" customFormat="1" ht="24" customHeight="1" x14ac:dyDescent="0.2">
      <c r="A59" s="85"/>
      <c r="B59" s="75"/>
      <c r="C59" s="70"/>
      <c r="D59" s="47" t="s">
        <v>54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3" t="s">
        <v>121</v>
      </c>
      <c r="L59" s="43" t="s">
        <v>121</v>
      </c>
      <c r="M59" s="43" t="s">
        <v>121</v>
      </c>
      <c r="N59" s="43" t="s">
        <v>121</v>
      </c>
      <c r="O59" s="43" t="s">
        <v>121</v>
      </c>
      <c r="P59" s="43" t="s">
        <v>121</v>
      </c>
      <c r="Q59" s="43" t="s">
        <v>121</v>
      </c>
    </row>
    <row r="60" spans="1:17" s="27" customFormat="1" ht="33" customHeight="1" x14ac:dyDescent="0.2">
      <c r="A60" s="85"/>
      <c r="B60" s="75"/>
      <c r="C60" s="70"/>
      <c r="D60" s="47" t="s">
        <v>55</v>
      </c>
      <c r="E60" s="48">
        <f>SUM(E16+E19+E22+E25+E29+E32+E33+E34+E35+E38+E39+E40+E41+E44+E45+E46+E47+E50+E55)</f>
        <v>11613.340000000002</v>
      </c>
      <c r="F60" s="48">
        <f t="shared" ref="F60:J60" si="16">SUM(F16+F19+F22+F25+F29+F32+F33+F34+F35+F38+F39+F40+F41+F44+F45+F46+F47+F50+F55)</f>
        <v>2208.2999999999997</v>
      </c>
      <c r="G60" s="48">
        <f t="shared" si="16"/>
        <v>4426.54</v>
      </c>
      <c r="H60" s="48">
        <f t="shared" si="16"/>
        <v>1659.5</v>
      </c>
      <c r="I60" s="48">
        <f t="shared" si="16"/>
        <v>1659.5</v>
      </c>
      <c r="J60" s="48">
        <f t="shared" si="16"/>
        <v>1659.5</v>
      </c>
      <c r="K60" s="43" t="s">
        <v>121</v>
      </c>
      <c r="L60" s="43" t="s">
        <v>121</v>
      </c>
      <c r="M60" s="43" t="s">
        <v>121</v>
      </c>
      <c r="N60" s="43" t="s">
        <v>121</v>
      </c>
      <c r="O60" s="43" t="s">
        <v>121</v>
      </c>
      <c r="P60" s="43" t="s">
        <v>121</v>
      </c>
      <c r="Q60" s="43" t="s">
        <v>121</v>
      </c>
    </row>
    <row r="61" spans="1:17" s="33" customFormat="1" ht="50.25" customHeight="1" x14ac:dyDescent="0.25">
      <c r="A61" s="39" t="s">
        <v>24</v>
      </c>
      <c r="B61" s="67" t="s">
        <v>25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9"/>
    </row>
    <row r="62" spans="1:17" s="33" customFormat="1" ht="51.75" customHeight="1" x14ac:dyDescent="0.25">
      <c r="A62" s="65" t="s">
        <v>26</v>
      </c>
      <c r="B62" s="64" t="s">
        <v>27</v>
      </c>
      <c r="C62" s="65" t="s">
        <v>69</v>
      </c>
      <c r="D62" s="28" t="s">
        <v>56</v>
      </c>
      <c r="E62" s="44">
        <f>SUM(E63:E65)</f>
        <v>60</v>
      </c>
      <c r="F62" s="44">
        <f t="shared" ref="F62:J62" si="17">SUM(F63:F65)</f>
        <v>12</v>
      </c>
      <c r="G62" s="44">
        <f t="shared" si="17"/>
        <v>12</v>
      </c>
      <c r="H62" s="44">
        <f t="shared" si="17"/>
        <v>12</v>
      </c>
      <c r="I62" s="44">
        <f t="shared" si="17"/>
        <v>12</v>
      </c>
      <c r="J62" s="44">
        <f t="shared" si="17"/>
        <v>12</v>
      </c>
      <c r="K62" s="62" t="s">
        <v>125</v>
      </c>
      <c r="L62" s="59" t="s">
        <v>83</v>
      </c>
      <c r="M62" s="59" t="s">
        <v>83</v>
      </c>
      <c r="N62" s="59" t="s">
        <v>83</v>
      </c>
      <c r="O62" s="59" t="s">
        <v>83</v>
      </c>
      <c r="P62" s="59" t="s">
        <v>83</v>
      </c>
      <c r="Q62" s="58" t="s">
        <v>38</v>
      </c>
    </row>
    <row r="63" spans="1:17" ht="33.75" customHeight="1" x14ac:dyDescent="0.25">
      <c r="A63" s="65"/>
      <c r="B63" s="64"/>
      <c r="C63" s="65"/>
      <c r="D63" s="94" t="s">
        <v>54</v>
      </c>
      <c r="E63" s="92">
        <f>SUM(F63:J64)</f>
        <v>57</v>
      </c>
      <c r="F63" s="93">
        <v>11.4</v>
      </c>
      <c r="G63" s="93">
        <v>11.4</v>
      </c>
      <c r="H63" s="92">
        <v>11.4</v>
      </c>
      <c r="I63" s="92">
        <v>11.4</v>
      </c>
      <c r="J63" s="92">
        <v>11.4</v>
      </c>
      <c r="K63" s="62"/>
      <c r="L63" s="60"/>
      <c r="M63" s="60"/>
      <c r="N63" s="60"/>
      <c r="O63" s="60"/>
      <c r="P63" s="60"/>
      <c r="Q63" s="101"/>
    </row>
    <row r="64" spans="1:17" ht="15.6" customHeight="1" x14ac:dyDescent="0.25">
      <c r="A64" s="65"/>
      <c r="B64" s="64"/>
      <c r="C64" s="65"/>
      <c r="D64" s="94"/>
      <c r="E64" s="92"/>
      <c r="F64" s="93"/>
      <c r="G64" s="93"/>
      <c r="H64" s="92"/>
      <c r="I64" s="92"/>
      <c r="J64" s="92"/>
      <c r="K64" s="62"/>
      <c r="L64" s="60"/>
      <c r="M64" s="60"/>
      <c r="N64" s="60"/>
      <c r="O64" s="60"/>
      <c r="P64" s="60"/>
      <c r="Q64" s="101"/>
    </row>
    <row r="65" spans="1:17" ht="59.25" customHeight="1" x14ac:dyDescent="0.25">
      <c r="A65" s="65"/>
      <c r="B65" s="64"/>
      <c r="C65" s="65"/>
      <c r="D65" s="41" t="s">
        <v>55</v>
      </c>
      <c r="E65" s="35">
        <f>SUM(F65:J65)</f>
        <v>3</v>
      </c>
      <c r="F65" s="38">
        <v>0.6</v>
      </c>
      <c r="G65" s="38">
        <v>0.6</v>
      </c>
      <c r="H65" s="35">
        <v>0.6</v>
      </c>
      <c r="I65" s="35">
        <v>0.6</v>
      </c>
      <c r="J65" s="35">
        <v>0.6</v>
      </c>
      <c r="K65" s="62"/>
      <c r="L65" s="61"/>
      <c r="M65" s="61"/>
      <c r="N65" s="61"/>
      <c r="O65" s="61"/>
      <c r="P65" s="61"/>
      <c r="Q65" s="101"/>
    </row>
    <row r="66" spans="1:17" ht="34.5" customHeight="1" x14ac:dyDescent="0.25">
      <c r="A66" s="65" t="s">
        <v>107</v>
      </c>
      <c r="B66" s="64" t="s">
        <v>128</v>
      </c>
      <c r="C66" s="65" t="s">
        <v>70</v>
      </c>
      <c r="D66" s="28" t="s">
        <v>56</v>
      </c>
      <c r="E66" s="44">
        <f>SUM(E67:E69)</f>
        <v>3776</v>
      </c>
      <c r="F66" s="44">
        <f t="shared" ref="F66:J66" si="18">SUM(F67:F69)</f>
        <v>0</v>
      </c>
      <c r="G66" s="44">
        <f t="shared" si="18"/>
        <v>3776</v>
      </c>
      <c r="H66" s="44">
        <f t="shared" si="18"/>
        <v>0</v>
      </c>
      <c r="I66" s="44">
        <f t="shared" si="18"/>
        <v>0</v>
      </c>
      <c r="J66" s="44">
        <f t="shared" si="18"/>
        <v>0</v>
      </c>
      <c r="K66" s="62" t="s">
        <v>126</v>
      </c>
      <c r="L66" s="59">
        <v>0</v>
      </c>
      <c r="M66" s="59">
        <v>1</v>
      </c>
      <c r="N66" s="59">
        <v>0</v>
      </c>
      <c r="O66" s="59">
        <v>0</v>
      </c>
      <c r="P66" s="59">
        <v>0</v>
      </c>
      <c r="Q66" s="58" t="s">
        <v>127</v>
      </c>
    </row>
    <row r="67" spans="1:17" ht="15" customHeight="1" x14ac:dyDescent="0.25">
      <c r="A67" s="65"/>
      <c r="B67" s="64"/>
      <c r="C67" s="65"/>
      <c r="D67" s="94" t="s">
        <v>54</v>
      </c>
      <c r="E67" s="92">
        <f>SUM(F67:J68)</f>
        <v>2103</v>
      </c>
      <c r="F67" s="93">
        <v>0</v>
      </c>
      <c r="G67" s="93">
        <v>2103</v>
      </c>
      <c r="H67" s="92">
        <v>0</v>
      </c>
      <c r="I67" s="92">
        <v>0</v>
      </c>
      <c r="J67" s="92">
        <v>0</v>
      </c>
      <c r="K67" s="62"/>
      <c r="L67" s="60"/>
      <c r="M67" s="60"/>
      <c r="N67" s="60"/>
      <c r="O67" s="60"/>
      <c r="P67" s="60"/>
      <c r="Q67" s="58"/>
    </row>
    <row r="68" spans="1:17" x14ac:dyDescent="0.25">
      <c r="A68" s="65"/>
      <c r="B68" s="64"/>
      <c r="C68" s="65"/>
      <c r="D68" s="94"/>
      <c r="E68" s="92"/>
      <c r="F68" s="93"/>
      <c r="G68" s="93"/>
      <c r="H68" s="92"/>
      <c r="I68" s="92"/>
      <c r="J68" s="92"/>
      <c r="K68" s="62"/>
      <c r="L68" s="60"/>
      <c r="M68" s="60"/>
      <c r="N68" s="60"/>
      <c r="O68" s="60"/>
      <c r="P68" s="60"/>
      <c r="Q68" s="58"/>
    </row>
    <row r="69" spans="1:17" ht="36.6" customHeight="1" x14ac:dyDescent="0.25">
      <c r="A69" s="65"/>
      <c r="B69" s="64"/>
      <c r="C69" s="65"/>
      <c r="D69" s="41" t="s">
        <v>55</v>
      </c>
      <c r="E69" s="35">
        <f>SUM(F69:J69)</f>
        <v>1673</v>
      </c>
      <c r="F69" s="38">
        <v>0</v>
      </c>
      <c r="G69" s="38">
        <v>1673</v>
      </c>
      <c r="H69" s="35">
        <v>0</v>
      </c>
      <c r="I69" s="35">
        <v>0</v>
      </c>
      <c r="J69" s="35">
        <v>0</v>
      </c>
      <c r="K69" s="62"/>
      <c r="L69" s="61"/>
      <c r="M69" s="61"/>
      <c r="N69" s="61"/>
      <c r="O69" s="61"/>
      <c r="P69" s="61"/>
      <c r="Q69" s="58"/>
    </row>
    <row r="70" spans="1:17" ht="28.5" customHeight="1" x14ac:dyDescent="0.25">
      <c r="A70" s="63" t="s">
        <v>28</v>
      </c>
      <c r="B70" s="64" t="s">
        <v>129</v>
      </c>
      <c r="C70" s="65" t="s">
        <v>69</v>
      </c>
      <c r="D70" s="86" t="s">
        <v>73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100" t="s">
        <v>130</v>
      </c>
      <c r="L70" s="59" t="s">
        <v>83</v>
      </c>
      <c r="M70" s="59" t="s">
        <v>83</v>
      </c>
      <c r="N70" s="59" t="s">
        <v>83</v>
      </c>
      <c r="O70" s="59" t="s">
        <v>83</v>
      </c>
      <c r="P70" s="59" t="s">
        <v>83</v>
      </c>
      <c r="Q70" s="58" t="s">
        <v>38</v>
      </c>
    </row>
    <row r="71" spans="1:17" ht="36.6" customHeight="1" x14ac:dyDescent="0.25">
      <c r="A71" s="63"/>
      <c r="B71" s="64"/>
      <c r="C71" s="65"/>
      <c r="D71" s="87"/>
      <c r="E71" s="90"/>
      <c r="F71" s="90"/>
      <c r="G71" s="90"/>
      <c r="H71" s="90"/>
      <c r="I71" s="90"/>
      <c r="J71" s="90"/>
      <c r="K71" s="100"/>
      <c r="L71" s="60"/>
      <c r="M71" s="60"/>
      <c r="N71" s="60"/>
      <c r="O71" s="60"/>
      <c r="P71" s="60"/>
      <c r="Q71" s="58"/>
    </row>
    <row r="72" spans="1:17" ht="17.25" customHeight="1" x14ac:dyDescent="0.25">
      <c r="A72" s="63"/>
      <c r="B72" s="64"/>
      <c r="C72" s="65"/>
      <c r="D72" s="88"/>
      <c r="E72" s="91"/>
      <c r="F72" s="91"/>
      <c r="G72" s="91"/>
      <c r="H72" s="91"/>
      <c r="I72" s="91"/>
      <c r="J72" s="91"/>
      <c r="K72" s="100"/>
      <c r="L72" s="61"/>
      <c r="M72" s="61"/>
      <c r="N72" s="61"/>
      <c r="O72" s="61"/>
      <c r="P72" s="61"/>
      <c r="Q72" s="58"/>
    </row>
    <row r="73" spans="1:17" ht="31.5" customHeight="1" x14ac:dyDescent="0.25">
      <c r="A73" s="63" t="s">
        <v>29</v>
      </c>
      <c r="B73" s="64" t="s">
        <v>131</v>
      </c>
      <c r="C73" s="65" t="s">
        <v>69</v>
      </c>
      <c r="D73" s="28" t="s">
        <v>56</v>
      </c>
      <c r="E73" s="44">
        <f>SUM(E74:E78)</f>
        <v>812.22</v>
      </c>
      <c r="F73" s="44">
        <f t="shared" ref="F73:J73" si="19">SUM(F74:F78)</f>
        <v>538.82000000000005</v>
      </c>
      <c r="G73" s="44">
        <f t="shared" si="19"/>
        <v>273.39999999999998</v>
      </c>
      <c r="H73" s="44">
        <f t="shared" si="19"/>
        <v>0</v>
      </c>
      <c r="I73" s="44">
        <f t="shared" si="19"/>
        <v>0</v>
      </c>
      <c r="J73" s="44">
        <f t="shared" si="19"/>
        <v>0</v>
      </c>
      <c r="K73" s="62" t="s">
        <v>181</v>
      </c>
      <c r="L73" s="43"/>
      <c r="M73" s="43"/>
      <c r="N73" s="43"/>
      <c r="O73" s="43"/>
      <c r="P73" s="43"/>
      <c r="Q73" s="36"/>
    </row>
    <row r="74" spans="1:17" ht="27.75" customHeight="1" x14ac:dyDescent="0.25">
      <c r="A74" s="63"/>
      <c r="B74" s="64"/>
      <c r="C74" s="65"/>
      <c r="D74" s="41" t="s">
        <v>54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62"/>
      <c r="L74" s="43"/>
      <c r="M74" s="43"/>
      <c r="N74" s="43"/>
      <c r="O74" s="43"/>
      <c r="P74" s="43"/>
      <c r="Q74" s="36"/>
    </row>
    <row r="75" spans="1:17" ht="23.25" customHeight="1" x14ac:dyDescent="0.25">
      <c r="A75" s="63"/>
      <c r="B75" s="64"/>
      <c r="C75" s="65"/>
      <c r="D75" s="94" t="s">
        <v>55</v>
      </c>
      <c r="E75" s="35">
        <f t="shared" ref="E75:E78" si="20">SUM(F75:J75)</f>
        <v>738.82</v>
      </c>
      <c r="F75" s="38">
        <v>538.82000000000005</v>
      </c>
      <c r="G75" s="38">
        <v>200</v>
      </c>
      <c r="H75" s="35">
        <v>0</v>
      </c>
      <c r="I75" s="35">
        <v>0</v>
      </c>
      <c r="J75" s="35">
        <v>0</v>
      </c>
      <c r="K75" s="62"/>
      <c r="L75" s="43" t="s">
        <v>83</v>
      </c>
      <c r="M75" s="43" t="s">
        <v>83</v>
      </c>
      <c r="N75" s="36" t="s">
        <v>82</v>
      </c>
      <c r="O75" s="36" t="s">
        <v>82</v>
      </c>
      <c r="P75" s="36" t="s">
        <v>82</v>
      </c>
      <c r="Q75" s="34" t="s">
        <v>75</v>
      </c>
    </row>
    <row r="76" spans="1:17" ht="22.5" customHeight="1" x14ac:dyDescent="0.25">
      <c r="A76" s="63"/>
      <c r="B76" s="64"/>
      <c r="C76" s="65"/>
      <c r="D76" s="94"/>
      <c r="E76" s="35">
        <f t="shared" si="20"/>
        <v>73.400000000000006</v>
      </c>
      <c r="F76" s="38">
        <v>0</v>
      </c>
      <c r="G76" s="38">
        <v>73.400000000000006</v>
      </c>
      <c r="H76" s="35">
        <v>0</v>
      </c>
      <c r="I76" s="35">
        <v>0</v>
      </c>
      <c r="J76" s="35">
        <v>0</v>
      </c>
      <c r="K76" s="62"/>
      <c r="L76" s="36" t="s">
        <v>82</v>
      </c>
      <c r="M76" s="43" t="s">
        <v>83</v>
      </c>
      <c r="N76" s="36" t="s">
        <v>82</v>
      </c>
      <c r="O76" s="36" t="s">
        <v>82</v>
      </c>
      <c r="P76" s="36" t="s">
        <v>82</v>
      </c>
      <c r="Q76" s="34" t="s">
        <v>77</v>
      </c>
    </row>
    <row r="77" spans="1:17" ht="25.5" customHeight="1" x14ac:dyDescent="0.25">
      <c r="A77" s="63"/>
      <c r="B77" s="64"/>
      <c r="C77" s="65"/>
      <c r="D77" s="94"/>
      <c r="E77" s="35">
        <f t="shared" si="20"/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62"/>
      <c r="L77" s="36" t="s">
        <v>82</v>
      </c>
      <c r="M77" s="36" t="s">
        <v>82</v>
      </c>
      <c r="N77" s="36" t="s">
        <v>82</v>
      </c>
      <c r="O77" s="36" t="s">
        <v>82</v>
      </c>
      <c r="P77" s="36" t="s">
        <v>82</v>
      </c>
      <c r="Q77" s="34" t="s">
        <v>78</v>
      </c>
    </row>
    <row r="78" spans="1:17" ht="22.5" customHeight="1" x14ac:dyDescent="0.25">
      <c r="A78" s="63"/>
      <c r="B78" s="64"/>
      <c r="C78" s="65"/>
      <c r="D78" s="94"/>
      <c r="E78" s="35">
        <f t="shared" si="20"/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62"/>
      <c r="L78" s="36" t="s">
        <v>82</v>
      </c>
      <c r="M78" s="36" t="s">
        <v>82</v>
      </c>
      <c r="N78" s="36" t="s">
        <v>82</v>
      </c>
      <c r="O78" s="36" t="s">
        <v>82</v>
      </c>
      <c r="P78" s="36" t="s">
        <v>82</v>
      </c>
      <c r="Q78" s="34" t="s">
        <v>81</v>
      </c>
    </row>
    <row r="79" spans="1:17" ht="28.5" customHeight="1" x14ac:dyDescent="0.25">
      <c r="A79" s="79" t="s">
        <v>30</v>
      </c>
      <c r="B79" s="82" t="s">
        <v>132</v>
      </c>
      <c r="C79" s="82" t="s">
        <v>69</v>
      </c>
      <c r="D79" s="46" t="s">
        <v>56</v>
      </c>
      <c r="E79" s="44">
        <f>SUM(E81)</f>
        <v>0</v>
      </c>
      <c r="F79" s="44">
        <f t="shared" ref="F79:J79" si="21">SUM(F81)</f>
        <v>0</v>
      </c>
      <c r="G79" s="44">
        <f t="shared" si="21"/>
        <v>0</v>
      </c>
      <c r="H79" s="44">
        <f t="shared" si="21"/>
        <v>0</v>
      </c>
      <c r="I79" s="44">
        <f t="shared" si="21"/>
        <v>0</v>
      </c>
      <c r="J79" s="44">
        <f t="shared" si="21"/>
        <v>0</v>
      </c>
      <c r="K79" s="76" t="s">
        <v>182</v>
      </c>
      <c r="L79" s="52" t="s">
        <v>82</v>
      </c>
      <c r="M79" s="52" t="s">
        <v>82</v>
      </c>
      <c r="N79" s="52" t="s">
        <v>82</v>
      </c>
      <c r="O79" s="52" t="s">
        <v>82</v>
      </c>
      <c r="P79" s="52" t="s">
        <v>82</v>
      </c>
      <c r="Q79" s="58" t="s">
        <v>38</v>
      </c>
    </row>
    <row r="80" spans="1:17" ht="28.5" customHeight="1" x14ac:dyDescent="0.25">
      <c r="A80" s="80"/>
      <c r="B80" s="83"/>
      <c r="C80" s="83"/>
      <c r="D80" s="50" t="s">
        <v>54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77"/>
      <c r="L80" s="53"/>
      <c r="M80" s="53"/>
      <c r="N80" s="53"/>
      <c r="O80" s="53"/>
      <c r="P80" s="53"/>
      <c r="Q80" s="58"/>
    </row>
    <row r="81" spans="1:17" ht="25.5" customHeight="1" x14ac:dyDescent="0.25">
      <c r="A81" s="81"/>
      <c r="B81" s="84"/>
      <c r="C81" s="84"/>
      <c r="D81" s="50" t="s">
        <v>55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77"/>
      <c r="L81" s="54"/>
      <c r="M81" s="54"/>
      <c r="N81" s="54"/>
      <c r="O81" s="54"/>
      <c r="P81" s="54"/>
      <c r="Q81" s="58"/>
    </row>
    <row r="82" spans="1:17" ht="27" customHeight="1" x14ac:dyDescent="0.25">
      <c r="A82" s="63" t="s">
        <v>133</v>
      </c>
      <c r="B82" s="64" t="s">
        <v>140</v>
      </c>
      <c r="C82" s="65" t="s">
        <v>69</v>
      </c>
      <c r="D82" s="28" t="s">
        <v>56</v>
      </c>
      <c r="E82" s="44">
        <f>SUM(E84)</f>
        <v>0</v>
      </c>
      <c r="F82" s="44">
        <f t="shared" ref="F82:J82" si="22">SUM(F84)</f>
        <v>0</v>
      </c>
      <c r="G82" s="44">
        <f t="shared" si="22"/>
        <v>0</v>
      </c>
      <c r="H82" s="44">
        <f t="shared" si="22"/>
        <v>0</v>
      </c>
      <c r="I82" s="44">
        <f t="shared" si="22"/>
        <v>0</v>
      </c>
      <c r="J82" s="44">
        <f t="shared" si="22"/>
        <v>0</v>
      </c>
      <c r="K82" s="77"/>
      <c r="L82" s="52" t="s">
        <v>82</v>
      </c>
      <c r="M82" s="52" t="s">
        <v>82</v>
      </c>
      <c r="N82" s="52" t="s">
        <v>82</v>
      </c>
      <c r="O82" s="52" t="s">
        <v>82</v>
      </c>
      <c r="P82" s="52" t="s">
        <v>82</v>
      </c>
      <c r="Q82" s="58" t="s">
        <v>38</v>
      </c>
    </row>
    <row r="83" spans="1:17" ht="28.5" customHeight="1" x14ac:dyDescent="0.25">
      <c r="A83" s="63"/>
      <c r="B83" s="64"/>
      <c r="C83" s="65"/>
      <c r="D83" s="41" t="s">
        <v>54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77"/>
      <c r="L83" s="53"/>
      <c r="M83" s="53"/>
      <c r="N83" s="53"/>
      <c r="O83" s="53"/>
      <c r="P83" s="53"/>
      <c r="Q83" s="58"/>
    </row>
    <row r="84" spans="1:17" ht="23.25" customHeight="1" x14ac:dyDescent="0.25">
      <c r="A84" s="63"/>
      <c r="B84" s="64"/>
      <c r="C84" s="65"/>
      <c r="D84" s="41" t="s">
        <v>55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77"/>
      <c r="L84" s="54"/>
      <c r="M84" s="54"/>
      <c r="N84" s="54"/>
      <c r="O84" s="54"/>
      <c r="P84" s="54"/>
      <c r="Q84" s="58"/>
    </row>
    <row r="85" spans="1:17" ht="24" customHeight="1" x14ac:dyDescent="0.25">
      <c r="A85" s="63" t="s">
        <v>134</v>
      </c>
      <c r="B85" s="64" t="s">
        <v>2</v>
      </c>
      <c r="C85" s="65" t="s">
        <v>69</v>
      </c>
      <c r="D85" s="28" t="s">
        <v>56</v>
      </c>
      <c r="E85" s="44">
        <f>SUM(E86:E87)</f>
        <v>0</v>
      </c>
      <c r="F85" s="44">
        <f t="shared" ref="F85:J85" si="23">SUM(F86:F87)</f>
        <v>0</v>
      </c>
      <c r="G85" s="44">
        <f t="shared" si="23"/>
        <v>0</v>
      </c>
      <c r="H85" s="44">
        <f t="shared" si="23"/>
        <v>0</v>
      </c>
      <c r="I85" s="44">
        <f t="shared" si="23"/>
        <v>0</v>
      </c>
      <c r="J85" s="44">
        <f t="shared" si="23"/>
        <v>0</v>
      </c>
      <c r="K85" s="77"/>
      <c r="L85" s="52" t="s">
        <v>82</v>
      </c>
      <c r="M85" s="52" t="s">
        <v>82</v>
      </c>
      <c r="N85" s="52" t="s">
        <v>82</v>
      </c>
      <c r="O85" s="52" t="s">
        <v>82</v>
      </c>
      <c r="P85" s="52" t="s">
        <v>82</v>
      </c>
      <c r="Q85" s="58" t="s">
        <v>38</v>
      </c>
    </row>
    <row r="86" spans="1:17" ht="30" customHeight="1" x14ac:dyDescent="0.25">
      <c r="A86" s="63"/>
      <c r="B86" s="64"/>
      <c r="C86" s="65"/>
      <c r="D86" s="41" t="s">
        <v>54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77"/>
      <c r="L86" s="53"/>
      <c r="M86" s="53"/>
      <c r="N86" s="53"/>
      <c r="O86" s="53"/>
      <c r="P86" s="53"/>
      <c r="Q86" s="58"/>
    </row>
    <row r="87" spans="1:17" ht="27" customHeight="1" x14ac:dyDescent="0.25">
      <c r="A87" s="63"/>
      <c r="B87" s="64"/>
      <c r="C87" s="65"/>
      <c r="D87" s="41" t="s">
        <v>55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77"/>
      <c r="L87" s="54"/>
      <c r="M87" s="54"/>
      <c r="N87" s="54"/>
      <c r="O87" s="54"/>
      <c r="P87" s="54"/>
      <c r="Q87" s="58"/>
    </row>
    <row r="88" spans="1:17" ht="30" customHeight="1" x14ac:dyDescent="0.25">
      <c r="A88" s="63" t="s">
        <v>135</v>
      </c>
      <c r="B88" s="64" t="s">
        <v>3</v>
      </c>
      <c r="C88" s="65" t="s">
        <v>69</v>
      </c>
      <c r="D88" s="28" t="s">
        <v>56</v>
      </c>
      <c r="E88" s="44">
        <f>SUM(E89:E90)</f>
        <v>0</v>
      </c>
      <c r="F88" s="44">
        <f t="shared" ref="F88:J88" si="24">SUM(F89:F90)</f>
        <v>0</v>
      </c>
      <c r="G88" s="44">
        <f t="shared" si="24"/>
        <v>0</v>
      </c>
      <c r="H88" s="44">
        <f t="shared" si="24"/>
        <v>0</v>
      </c>
      <c r="I88" s="44">
        <f t="shared" si="24"/>
        <v>0</v>
      </c>
      <c r="J88" s="44">
        <f t="shared" si="24"/>
        <v>0</v>
      </c>
      <c r="K88" s="77"/>
      <c r="L88" s="52" t="s">
        <v>82</v>
      </c>
      <c r="M88" s="52" t="s">
        <v>82</v>
      </c>
      <c r="N88" s="52" t="s">
        <v>82</v>
      </c>
      <c r="O88" s="52" t="s">
        <v>82</v>
      </c>
      <c r="P88" s="52" t="s">
        <v>82</v>
      </c>
      <c r="Q88" s="58" t="s">
        <v>38</v>
      </c>
    </row>
    <row r="89" spans="1:17" ht="25.5" customHeight="1" x14ac:dyDescent="0.25">
      <c r="A89" s="63"/>
      <c r="B89" s="64"/>
      <c r="C89" s="65"/>
      <c r="D89" s="41" t="s">
        <v>54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77"/>
      <c r="L89" s="53"/>
      <c r="M89" s="53"/>
      <c r="N89" s="53"/>
      <c r="O89" s="53"/>
      <c r="P89" s="53"/>
      <c r="Q89" s="58"/>
    </row>
    <row r="90" spans="1:17" ht="34.5" customHeight="1" x14ac:dyDescent="0.25">
      <c r="A90" s="63"/>
      <c r="B90" s="64"/>
      <c r="C90" s="65"/>
      <c r="D90" s="41" t="s">
        <v>55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78"/>
      <c r="L90" s="54"/>
      <c r="M90" s="54"/>
      <c r="N90" s="54"/>
      <c r="O90" s="54"/>
      <c r="P90" s="54"/>
      <c r="Q90" s="58"/>
    </row>
    <row r="91" spans="1:17" ht="29.25" customHeight="1" x14ac:dyDescent="0.25">
      <c r="A91" s="63" t="s">
        <v>136</v>
      </c>
      <c r="B91" s="64" t="s">
        <v>84</v>
      </c>
      <c r="C91" s="65" t="s">
        <v>69</v>
      </c>
      <c r="D91" s="28" t="s">
        <v>56</v>
      </c>
      <c r="E91" s="44">
        <f>SUM(E92:E93)</f>
        <v>0</v>
      </c>
      <c r="F91" s="44">
        <f t="shared" ref="F91:J91" si="25">SUM(F92:F93)</f>
        <v>0</v>
      </c>
      <c r="G91" s="44">
        <f t="shared" si="25"/>
        <v>0</v>
      </c>
      <c r="H91" s="44">
        <f t="shared" si="25"/>
        <v>0</v>
      </c>
      <c r="I91" s="44">
        <f t="shared" si="25"/>
        <v>0</v>
      </c>
      <c r="J91" s="44">
        <f t="shared" si="25"/>
        <v>0</v>
      </c>
      <c r="K91" s="77" t="s">
        <v>182</v>
      </c>
      <c r="L91" s="52" t="s">
        <v>82</v>
      </c>
      <c r="M91" s="52" t="s">
        <v>82</v>
      </c>
      <c r="N91" s="52" t="s">
        <v>82</v>
      </c>
      <c r="O91" s="52" t="s">
        <v>82</v>
      </c>
      <c r="P91" s="52" t="s">
        <v>82</v>
      </c>
      <c r="Q91" s="58" t="s">
        <v>38</v>
      </c>
    </row>
    <row r="92" spans="1:17" ht="31.5" customHeight="1" x14ac:dyDescent="0.25">
      <c r="A92" s="63"/>
      <c r="B92" s="64"/>
      <c r="C92" s="65"/>
      <c r="D92" s="41" t="s">
        <v>54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77"/>
      <c r="L92" s="53"/>
      <c r="M92" s="53"/>
      <c r="N92" s="53"/>
      <c r="O92" s="53"/>
      <c r="P92" s="53"/>
      <c r="Q92" s="58"/>
    </row>
    <row r="93" spans="1:17" ht="30.75" customHeight="1" x14ac:dyDescent="0.25">
      <c r="A93" s="63"/>
      <c r="B93" s="64"/>
      <c r="C93" s="65"/>
      <c r="D93" s="41" t="s">
        <v>55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77"/>
      <c r="L93" s="54"/>
      <c r="M93" s="54"/>
      <c r="N93" s="54"/>
      <c r="O93" s="54"/>
      <c r="P93" s="54"/>
      <c r="Q93" s="58"/>
    </row>
    <row r="94" spans="1:17" ht="28.5" customHeight="1" x14ac:dyDescent="0.25">
      <c r="A94" s="63" t="s">
        <v>137</v>
      </c>
      <c r="B94" s="64" t="s">
        <v>4</v>
      </c>
      <c r="C94" s="65" t="s">
        <v>69</v>
      </c>
      <c r="D94" s="28" t="s">
        <v>56</v>
      </c>
      <c r="E94" s="44">
        <f>SUM(E95:E96)</f>
        <v>0</v>
      </c>
      <c r="F94" s="44">
        <f t="shared" ref="F94:J94" si="26">SUM(F95:F96)</f>
        <v>0</v>
      </c>
      <c r="G94" s="44">
        <f t="shared" si="26"/>
        <v>0</v>
      </c>
      <c r="H94" s="44">
        <f t="shared" si="26"/>
        <v>0</v>
      </c>
      <c r="I94" s="44">
        <f t="shared" si="26"/>
        <v>0</v>
      </c>
      <c r="J94" s="44">
        <f t="shared" si="26"/>
        <v>0</v>
      </c>
      <c r="K94" s="77"/>
      <c r="L94" s="52" t="s">
        <v>82</v>
      </c>
      <c r="M94" s="52" t="s">
        <v>82</v>
      </c>
      <c r="N94" s="52" t="s">
        <v>82</v>
      </c>
      <c r="O94" s="52" t="s">
        <v>82</v>
      </c>
      <c r="P94" s="52" t="s">
        <v>82</v>
      </c>
      <c r="Q94" s="58" t="s">
        <v>38</v>
      </c>
    </row>
    <row r="95" spans="1:17" ht="32.25" customHeight="1" x14ac:dyDescent="0.25">
      <c r="A95" s="63"/>
      <c r="B95" s="64"/>
      <c r="C95" s="65"/>
      <c r="D95" s="41" t="s">
        <v>54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77"/>
      <c r="L95" s="53"/>
      <c r="M95" s="53"/>
      <c r="N95" s="53"/>
      <c r="O95" s="53"/>
      <c r="P95" s="53"/>
      <c r="Q95" s="58"/>
    </row>
    <row r="96" spans="1:17" ht="31.5" customHeight="1" x14ac:dyDescent="0.25">
      <c r="A96" s="63"/>
      <c r="B96" s="64"/>
      <c r="C96" s="65"/>
      <c r="D96" s="41" t="s">
        <v>55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77"/>
      <c r="L96" s="54"/>
      <c r="M96" s="54"/>
      <c r="N96" s="54"/>
      <c r="O96" s="54"/>
      <c r="P96" s="54"/>
      <c r="Q96" s="58"/>
    </row>
    <row r="97" spans="1:17" ht="27.75" customHeight="1" x14ac:dyDescent="0.25">
      <c r="A97" s="63" t="s">
        <v>138</v>
      </c>
      <c r="B97" s="64" t="s">
        <v>5</v>
      </c>
      <c r="C97" s="65" t="s">
        <v>69</v>
      </c>
      <c r="D97" s="28" t="s">
        <v>56</v>
      </c>
      <c r="E97" s="44">
        <f>SUM(E98:E99)</f>
        <v>0</v>
      </c>
      <c r="F97" s="44">
        <f t="shared" ref="F97:J97" si="27">SUM(F98:F99)</f>
        <v>0</v>
      </c>
      <c r="G97" s="44">
        <f t="shared" si="27"/>
        <v>0</v>
      </c>
      <c r="H97" s="44">
        <f t="shared" si="27"/>
        <v>0</v>
      </c>
      <c r="I97" s="44">
        <f t="shared" si="27"/>
        <v>0</v>
      </c>
      <c r="J97" s="44">
        <f t="shared" si="27"/>
        <v>0</v>
      </c>
      <c r="K97" s="77"/>
      <c r="L97" s="52" t="s">
        <v>82</v>
      </c>
      <c r="M97" s="52" t="s">
        <v>82</v>
      </c>
      <c r="N97" s="52" t="s">
        <v>82</v>
      </c>
      <c r="O97" s="52" t="s">
        <v>82</v>
      </c>
      <c r="P97" s="52" t="s">
        <v>82</v>
      </c>
      <c r="Q97" s="58" t="s">
        <v>38</v>
      </c>
    </row>
    <row r="98" spans="1:17" ht="25.5" customHeight="1" x14ac:dyDescent="0.25">
      <c r="A98" s="63"/>
      <c r="B98" s="64"/>
      <c r="C98" s="65"/>
      <c r="D98" s="41" t="s">
        <v>54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77"/>
      <c r="L98" s="53"/>
      <c r="M98" s="53"/>
      <c r="N98" s="53"/>
      <c r="O98" s="53"/>
      <c r="P98" s="53"/>
      <c r="Q98" s="58"/>
    </row>
    <row r="99" spans="1:17" ht="32.25" customHeight="1" x14ac:dyDescent="0.25">
      <c r="A99" s="63"/>
      <c r="B99" s="64"/>
      <c r="C99" s="65"/>
      <c r="D99" s="41" t="s">
        <v>55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77"/>
      <c r="L99" s="54"/>
      <c r="M99" s="54"/>
      <c r="N99" s="54"/>
      <c r="O99" s="54"/>
      <c r="P99" s="54"/>
      <c r="Q99" s="58"/>
    </row>
    <row r="100" spans="1:17" ht="27.75" customHeight="1" x14ac:dyDescent="0.25">
      <c r="A100" s="63" t="s">
        <v>139</v>
      </c>
      <c r="B100" s="64" t="s">
        <v>6</v>
      </c>
      <c r="C100" s="65" t="s">
        <v>69</v>
      </c>
      <c r="D100" s="28" t="s">
        <v>56</v>
      </c>
      <c r="E100" s="44">
        <f>SUM(E101:E102)</f>
        <v>0</v>
      </c>
      <c r="F100" s="44">
        <f t="shared" ref="F100:J100" si="28">SUM(F101:F102)</f>
        <v>0</v>
      </c>
      <c r="G100" s="44">
        <f t="shared" si="28"/>
        <v>0</v>
      </c>
      <c r="H100" s="44">
        <f t="shared" si="28"/>
        <v>0</v>
      </c>
      <c r="I100" s="44">
        <f t="shared" si="28"/>
        <v>0</v>
      </c>
      <c r="J100" s="44">
        <f t="shared" si="28"/>
        <v>0</v>
      </c>
      <c r="K100" s="77"/>
      <c r="L100" s="52" t="s">
        <v>82</v>
      </c>
      <c r="M100" s="52" t="s">
        <v>82</v>
      </c>
      <c r="N100" s="52" t="s">
        <v>82</v>
      </c>
      <c r="O100" s="52" t="s">
        <v>82</v>
      </c>
      <c r="P100" s="52" t="s">
        <v>82</v>
      </c>
      <c r="Q100" s="58" t="s">
        <v>38</v>
      </c>
    </row>
    <row r="101" spans="1:17" ht="21.75" customHeight="1" x14ac:dyDescent="0.25">
      <c r="A101" s="63"/>
      <c r="B101" s="64"/>
      <c r="C101" s="65"/>
      <c r="D101" s="41" t="s">
        <v>54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77"/>
      <c r="L101" s="53"/>
      <c r="M101" s="53"/>
      <c r="N101" s="53"/>
      <c r="O101" s="53"/>
      <c r="P101" s="53"/>
      <c r="Q101" s="58"/>
    </row>
    <row r="102" spans="1:17" ht="30.75" customHeight="1" x14ac:dyDescent="0.25">
      <c r="A102" s="63"/>
      <c r="B102" s="64"/>
      <c r="C102" s="65"/>
      <c r="D102" s="41" t="s">
        <v>55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78"/>
      <c r="L102" s="54"/>
      <c r="M102" s="54"/>
      <c r="N102" s="54"/>
      <c r="O102" s="54"/>
      <c r="P102" s="54"/>
      <c r="Q102" s="58"/>
    </row>
    <row r="103" spans="1:17" ht="27.75" customHeight="1" x14ac:dyDescent="0.25">
      <c r="A103" s="63" t="s">
        <v>183</v>
      </c>
      <c r="B103" s="64" t="s">
        <v>85</v>
      </c>
      <c r="C103" s="65" t="s">
        <v>69</v>
      </c>
      <c r="D103" s="28" t="s">
        <v>56</v>
      </c>
      <c r="E103" s="44">
        <f>SUM(E104:E105)</f>
        <v>0</v>
      </c>
      <c r="F103" s="44">
        <f t="shared" ref="F103:J103" si="29">SUM(F104:F105)</f>
        <v>0</v>
      </c>
      <c r="G103" s="44">
        <f t="shared" si="29"/>
        <v>0</v>
      </c>
      <c r="H103" s="44">
        <f t="shared" si="29"/>
        <v>0</v>
      </c>
      <c r="I103" s="44">
        <f t="shared" si="29"/>
        <v>0</v>
      </c>
      <c r="J103" s="44">
        <f t="shared" si="29"/>
        <v>0</v>
      </c>
      <c r="K103" s="62" t="s">
        <v>111</v>
      </c>
      <c r="L103" s="59" t="s">
        <v>82</v>
      </c>
      <c r="M103" s="59" t="s">
        <v>82</v>
      </c>
      <c r="N103" s="59" t="s">
        <v>82</v>
      </c>
      <c r="O103" s="59" t="s">
        <v>82</v>
      </c>
      <c r="P103" s="59" t="s">
        <v>82</v>
      </c>
      <c r="Q103" s="58" t="s">
        <v>38</v>
      </c>
    </row>
    <row r="104" spans="1:17" ht="28.5" customHeight="1" x14ac:dyDescent="0.25">
      <c r="A104" s="63"/>
      <c r="B104" s="64"/>
      <c r="C104" s="65"/>
      <c r="D104" s="41" t="s">
        <v>54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62"/>
      <c r="L104" s="60"/>
      <c r="M104" s="60"/>
      <c r="N104" s="60"/>
      <c r="O104" s="60"/>
      <c r="P104" s="60"/>
      <c r="Q104" s="58"/>
    </row>
    <row r="105" spans="1:17" ht="29.25" customHeight="1" x14ac:dyDescent="0.25">
      <c r="A105" s="63"/>
      <c r="B105" s="64"/>
      <c r="C105" s="65"/>
      <c r="D105" s="41" t="s">
        <v>55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62"/>
      <c r="L105" s="61"/>
      <c r="M105" s="61"/>
      <c r="N105" s="61"/>
      <c r="O105" s="61"/>
      <c r="P105" s="61"/>
      <c r="Q105" s="58"/>
    </row>
    <row r="106" spans="1:17" ht="29.25" customHeight="1" x14ac:dyDescent="0.25">
      <c r="A106" s="63" t="s">
        <v>184</v>
      </c>
      <c r="B106" s="64" t="s">
        <v>141</v>
      </c>
      <c r="C106" s="65" t="s">
        <v>69</v>
      </c>
      <c r="D106" s="28" t="s">
        <v>56</v>
      </c>
      <c r="E106" s="2">
        <f>SUM(E107:E108)</f>
        <v>28.3</v>
      </c>
      <c r="F106" s="2">
        <f t="shared" ref="F106:J106" si="30">SUM(F107:F108)</f>
        <v>28.3</v>
      </c>
      <c r="G106" s="2">
        <f t="shared" si="30"/>
        <v>0</v>
      </c>
      <c r="H106" s="2">
        <f t="shared" si="30"/>
        <v>0</v>
      </c>
      <c r="I106" s="2">
        <f t="shared" si="30"/>
        <v>0</v>
      </c>
      <c r="J106" s="2">
        <f t="shared" si="30"/>
        <v>0</v>
      </c>
      <c r="K106" s="62" t="s">
        <v>112</v>
      </c>
      <c r="L106" s="59" t="s">
        <v>82</v>
      </c>
      <c r="M106" s="59" t="s">
        <v>82</v>
      </c>
      <c r="N106" s="59" t="s">
        <v>82</v>
      </c>
      <c r="O106" s="59" t="s">
        <v>82</v>
      </c>
      <c r="P106" s="59" t="s">
        <v>82</v>
      </c>
      <c r="Q106" s="58" t="s">
        <v>38</v>
      </c>
    </row>
    <row r="107" spans="1:17" ht="25.5" customHeight="1" x14ac:dyDescent="0.25">
      <c r="A107" s="63"/>
      <c r="B107" s="64"/>
      <c r="C107" s="65"/>
      <c r="D107" s="41" t="s">
        <v>54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62"/>
      <c r="L107" s="60"/>
      <c r="M107" s="60"/>
      <c r="N107" s="60"/>
      <c r="O107" s="60"/>
      <c r="P107" s="60"/>
      <c r="Q107" s="58"/>
    </row>
    <row r="108" spans="1:17" ht="22.5" customHeight="1" x14ac:dyDescent="0.25">
      <c r="A108" s="63"/>
      <c r="B108" s="64"/>
      <c r="C108" s="65"/>
      <c r="D108" s="41" t="s">
        <v>55</v>
      </c>
      <c r="E108" s="2">
        <v>28.3</v>
      </c>
      <c r="F108" s="2">
        <v>28.3</v>
      </c>
      <c r="G108" s="2">
        <v>0</v>
      </c>
      <c r="H108" s="2">
        <v>0</v>
      </c>
      <c r="I108" s="2">
        <v>0</v>
      </c>
      <c r="J108" s="2">
        <v>0</v>
      </c>
      <c r="K108" s="62"/>
      <c r="L108" s="61"/>
      <c r="M108" s="61"/>
      <c r="N108" s="61"/>
      <c r="O108" s="61"/>
      <c r="P108" s="61"/>
      <c r="Q108" s="58"/>
    </row>
    <row r="109" spans="1:17" ht="27" customHeight="1" x14ac:dyDescent="0.25">
      <c r="A109" s="63" t="s">
        <v>185</v>
      </c>
      <c r="B109" s="64" t="s">
        <v>31</v>
      </c>
      <c r="C109" s="65" t="s">
        <v>69</v>
      </c>
      <c r="D109" s="28" t="s">
        <v>56</v>
      </c>
      <c r="E109" s="44">
        <f>SUM(E110:E111)</f>
        <v>0</v>
      </c>
      <c r="F109" s="44">
        <f t="shared" ref="F109:J109" si="31">SUM(F110:F111)</f>
        <v>0</v>
      </c>
      <c r="G109" s="44">
        <f t="shared" si="31"/>
        <v>0</v>
      </c>
      <c r="H109" s="44">
        <f t="shared" si="31"/>
        <v>0</v>
      </c>
      <c r="I109" s="44">
        <f t="shared" si="31"/>
        <v>0</v>
      </c>
      <c r="J109" s="44">
        <f t="shared" si="31"/>
        <v>0</v>
      </c>
      <c r="K109" s="62" t="s">
        <v>113</v>
      </c>
      <c r="L109" s="59" t="s">
        <v>82</v>
      </c>
      <c r="M109" s="59" t="s">
        <v>82</v>
      </c>
      <c r="N109" s="59" t="s">
        <v>82</v>
      </c>
      <c r="O109" s="59" t="s">
        <v>82</v>
      </c>
      <c r="P109" s="59" t="s">
        <v>82</v>
      </c>
      <c r="Q109" s="58" t="s">
        <v>35</v>
      </c>
    </row>
    <row r="110" spans="1:17" ht="27" customHeight="1" x14ac:dyDescent="0.25">
      <c r="A110" s="63"/>
      <c r="B110" s="64"/>
      <c r="C110" s="65"/>
      <c r="D110" s="41" t="s">
        <v>54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62"/>
      <c r="L110" s="60"/>
      <c r="M110" s="60"/>
      <c r="N110" s="60"/>
      <c r="O110" s="60"/>
      <c r="P110" s="60"/>
      <c r="Q110" s="58"/>
    </row>
    <row r="111" spans="1:17" ht="42.75" customHeight="1" x14ac:dyDescent="0.25">
      <c r="A111" s="63"/>
      <c r="B111" s="64"/>
      <c r="C111" s="65"/>
      <c r="D111" s="49" t="s">
        <v>7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62"/>
      <c r="L111" s="61"/>
      <c r="M111" s="61"/>
      <c r="N111" s="61"/>
      <c r="O111" s="61"/>
      <c r="P111" s="61"/>
      <c r="Q111" s="58"/>
    </row>
    <row r="112" spans="1:17" ht="29.25" customHeight="1" x14ac:dyDescent="0.25">
      <c r="A112" s="63" t="s">
        <v>186</v>
      </c>
      <c r="B112" s="64" t="s">
        <v>32</v>
      </c>
      <c r="C112" s="65" t="s">
        <v>69</v>
      </c>
      <c r="D112" s="28" t="s">
        <v>56</v>
      </c>
      <c r="E112" s="44">
        <f>SUM(E113:E114)</f>
        <v>0</v>
      </c>
      <c r="F112" s="44">
        <f t="shared" ref="F112:J112" si="32">SUM(F113:F114)</f>
        <v>0</v>
      </c>
      <c r="G112" s="44">
        <f t="shared" si="32"/>
        <v>0</v>
      </c>
      <c r="H112" s="44">
        <f t="shared" si="32"/>
        <v>0</v>
      </c>
      <c r="I112" s="44">
        <f t="shared" si="32"/>
        <v>0</v>
      </c>
      <c r="J112" s="44">
        <f t="shared" si="32"/>
        <v>0</v>
      </c>
      <c r="K112" s="62" t="s">
        <v>114</v>
      </c>
      <c r="L112" s="59" t="s">
        <v>82</v>
      </c>
      <c r="M112" s="59" t="s">
        <v>82</v>
      </c>
      <c r="N112" s="59" t="s">
        <v>82</v>
      </c>
      <c r="O112" s="59" t="s">
        <v>82</v>
      </c>
      <c r="P112" s="59" t="s">
        <v>82</v>
      </c>
      <c r="Q112" s="58" t="s">
        <v>35</v>
      </c>
    </row>
    <row r="113" spans="1:17" ht="26.25" customHeight="1" x14ac:dyDescent="0.25">
      <c r="A113" s="63"/>
      <c r="B113" s="64"/>
      <c r="C113" s="65"/>
      <c r="D113" s="41" t="s">
        <v>54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62"/>
      <c r="L113" s="60"/>
      <c r="M113" s="60"/>
      <c r="N113" s="60"/>
      <c r="O113" s="60"/>
      <c r="P113" s="60"/>
      <c r="Q113" s="58"/>
    </row>
    <row r="114" spans="1:17" ht="24" customHeight="1" x14ac:dyDescent="0.25">
      <c r="A114" s="63"/>
      <c r="B114" s="64"/>
      <c r="C114" s="65"/>
      <c r="D114" s="41" t="s">
        <v>55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62"/>
      <c r="L114" s="61"/>
      <c r="M114" s="61"/>
      <c r="N114" s="61"/>
      <c r="O114" s="61"/>
      <c r="P114" s="61"/>
      <c r="Q114" s="58"/>
    </row>
    <row r="115" spans="1:17" ht="31.5" customHeight="1" x14ac:dyDescent="0.25">
      <c r="A115" s="63" t="s">
        <v>187</v>
      </c>
      <c r="B115" s="64" t="s">
        <v>33</v>
      </c>
      <c r="C115" s="65" t="s">
        <v>69</v>
      </c>
      <c r="D115" s="28" t="s">
        <v>56</v>
      </c>
      <c r="E115" s="44">
        <f>SUM(E116:E117)</f>
        <v>3.6</v>
      </c>
      <c r="F115" s="44">
        <f t="shared" ref="F115:J115" si="33">SUM(F116:F117)</f>
        <v>1.2</v>
      </c>
      <c r="G115" s="44">
        <f t="shared" si="33"/>
        <v>1.2</v>
      </c>
      <c r="H115" s="44">
        <f t="shared" si="33"/>
        <v>1.2</v>
      </c>
      <c r="I115" s="44">
        <f t="shared" si="33"/>
        <v>1.2</v>
      </c>
      <c r="J115" s="44">
        <f t="shared" si="33"/>
        <v>1.2</v>
      </c>
      <c r="K115" s="62" t="s">
        <v>86</v>
      </c>
      <c r="L115" s="59">
        <v>1</v>
      </c>
      <c r="M115" s="59">
        <v>1</v>
      </c>
      <c r="N115" s="59">
        <v>1</v>
      </c>
      <c r="O115" s="59">
        <v>1</v>
      </c>
      <c r="P115" s="59">
        <v>1</v>
      </c>
      <c r="Q115" s="58" t="s">
        <v>34</v>
      </c>
    </row>
    <row r="116" spans="1:17" ht="21" customHeight="1" x14ac:dyDescent="0.25">
      <c r="A116" s="63"/>
      <c r="B116" s="64"/>
      <c r="C116" s="65"/>
      <c r="D116" s="41" t="s">
        <v>54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62"/>
      <c r="L116" s="60"/>
      <c r="M116" s="60"/>
      <c r="N116" s="60"/>
      <c r="O116" s="60"/>
      <c r="P116" s="60"/>
      <c r="Q116" s="58"/>
    </row>
    <row r="117" spans="1:17" ht="36.75" customHeight="1" x14ac:dyDescent="0.25">
      <c r="A117" s="63"/>
      <c r="B117" s="64"/>
      <c r="C117" s="65"/>
      <c r="D117" s="41" t="s">
        <v>55</v>
      </c>
      <c r="E117" s="2">
        <v>3.6</v>
      </c>
      <c r="F117" s="2">
        <v>1.2</v>
      </c>
      <c r="G117" s="4">
        <v>1.2</v>
      </c>
      <c r="H117" s="2">
        <v>1.2</v>
      </c>
      <c r="I117" s="2">
        <v>1.2</v>
      </c>
      <c r="J117" s="2">
        <v>1.2</v>
      </c>
      <c r="K117" s="62"/>
      <c r="L117" s="61"/>
      <c r="M117" s="61"/>
      <c r="N117" s="61"/>
      <c r="O117" s="61"/>
      <c r="P117" s="61"/>
      <c r="Q117" s="58"/>
    </row>
    <row r="118" spans="1:17" ht="27" customHeight="1" x14ac:dyDescent="0.25">
      <c r="A118" s="63" t="s">
        <v>188</v>
      </c>
      <c r="B118" s="64" t="s">
        <v>36</v>
      </c>
      <c r="C118" s="65" t="s">
        <v>69</v>
      </c>
      <c r="D118" s="28" t="s">
        <v>56</v>
      </c>
      <c r="E118" s="44">
        <f>SUM(E119:E120)</f>
        <v>0</v>
      </c>
      <c r="F118" s="44">
        <f t="shared" ref="F118:J118" si="34">SUM(F119:F120)</f>
        <v>0</v>
      </c>
      <c r="G118" s="44">
        <f t="shared" si="34"/>
        <v>0</v>
      </c>
      <c r="H118" s="44">
        <f t="shared" si="34"/>
        <v>0</v>
      </c>
      <c r="I118" s="44">
        <f t="shared" si="34"/>
        <v>0</v>
      </c>
      <c r="J118" s="44">
        <f t="shared" si="34"/>
        <v>0</v>
      </c>
      <c r="K118" s="62" t="s">
        <v>142</v>
      </c>
      <c r="L118" s="59" t="s">
        <v>82</v>
      </c>
      <c r="M118" s="59" t="s">
        <v>82</v>
      </c>
      <c r="N118" s="59" t="s">
        <v>82</v>
      </c>
      <c r="O118" s="59" t="s">
        <v>82</v>
      </c>
      <c r="P118" s="59" t="s">
        <v>82</v>
      </c>
      <c r="Q118" s="58" t="s">
        <v>37</v>
      </c>
    </row>
    <row r="119" spans="1:17" ht="25.5" customHeight="1" x14ac:dyDescent="0.25">
      <c r="A119" s="63"/>
      <c r="B119" s="64"/>
      <c r="C119" s="65"/>
      <c r="D119" s="41" t="s">
        <v>54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/>
      <c r="K119" s="62"/>
      <c r="L119" s="60"/>
      <c r="M119" s="60"/>
      <c r="N119" s="60"/>
      <c r="O119" s="60"/>
      <c r="P119" s="60"/>
      <c r="Q119" s="58"/>
    </row>
    <row r="120" spans="1:17" ht="27.75" customHeight="1" x14ac:dyDescent="0.25">
      <c r="A120" s="63"/>
      <c r="B120" s="64"/>
      <c r="C120" s="65"/>
      <c r="D120" s="41" t="s">
        <v>55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62"/>
      <c r="L120" s="61"/>
      <c r="M120" s="61"/>
      <c r="N120" s="61"/>
      <c r="O120" s="61"/>
      <c r="P120" s="61"/>
      <c r="Q120" s="58"/>
    </row>
    <row r="121" spans="1:17" ht="73.900000000000006" customHeight="1" x14ac:dyDescent="0.25">
      <c r="A121" s="1" t="s">
        <v>108</v>
      </c>
      <c r="B121" s="5" t="s">
        <v>8</v>
      </c>
      <c r="C121" s="40" t="s">
        <v>69</v>
      </c>
      <c r="D121" s="41" t="s">
        <v>73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32" t="s">
        <v>176</v>
      </c>
      <c r="L121" s="43" t="s">
        <v>83</v>
      </c>
      <c r="M121" s="43" t="s">
        <v>83</v>
      </c>
      <c r="N121" s="43" t="s">
        <v>83</v>
      </c>
      <c r="O121" s="43" t="s">
        <v>83</v>
      </c>
      <c r="P121" s="43" t="s">
        <v>83</v>
      </c>
      <c r="Q121" s="34" t="s">
        <v>38</v>
      </c>
    </row>
    <row r="122" spans="1:17" s="27" customFormat="1" ht="36" customHeight="1" x14ac:dyDescent="0.2">
      <c r="A122" s="74"/>
      <c r="B122" s="75" t="s">
        <v>59</v>
      </c>
      <c r="C122" s="70"/>
      <c r="D122" s="46" t="s">
        <v>64</v>
      </c>
      <c r="E122" s="48">
        <f>SUM(E123:E124)</f>
        <v>4680.1200000000008</v>
      </c>
      <c r="F122" s="48">
        <f t="shared" ref="F122:J122" si="35">SUM(F123:F124)</f>
        <v>580.32000000000005</v>
      </c>
      <c r="G122" s="48">
        <f t="shared" si="35"/>
        <v>4062.6000000000004</v>
      </c>
      <c r="H122" s="48">
        <f t="shared" si="35"/>
        <v>13.2</v>
      </c>
      <c r="I122" s="48">
        <f t="shared" si="35"/>
        <v>13.2</v>
      </c>
      <c r="J122" s="48">
        <f t="shared" si="35"/>
        <v>13.2</v>
      </c>
      <c r="K122" s="43" t="s">
        <v>121</v>
      </c>
      <c r="L122" s="43" t="s">
        <v>121</v>
      </c>
      <c r="M122" s="43" t="s">
        <v>121</v>
      </c>
      <c r="N122" s="43" t="s">
        <v>121</v>
      </c>
      <c r="O122" s="43" t="s">
        <v>121</v>
      </c>
      <c r="P122" s="43" t="s">
        <v>121</v>
      </c>
      <c r="Q122" s="43" t="s">
        <v>121</v>
      </c>
    </row>
    <row r="123" spans="1:17" s="27" customFormat="1" ht="23.25" customHeight="1" x14ac:dyDescent="0.2">
      <c r="A123" s="74"/>
      <c r="B123" s="75"/>
      <c r="C123" s="70"/>
      <c r="D123" s="47" t="s">
        <v>54</v>
      </c>
      <c r="E123" s="48">
        <f t="shared" ref="E123:J123" si="36">SUM(E63+E67+E71+E74+E83+E86+E92+E98+E101+E107+E110+E113+E116+E119)</f>
        <v>2160</v>
      </c>
      <c r="F123" s="48">
        <f t="shared" si="36"/>
        <v>11.4</v>
      </c>
      <c r="G123" s="48">
        <f t="shared" si="36"/>
        <v>2114.4</v>
      </c>
      <c r="H123" s="48">
        <f t="shared" si="36"/>
        <v>11.4</v>
      </c>
      <c r="I123" s="48">
        <f t="shared" si="36"/>
        <v>11.4</v>
      </c>
      <c r="J123" s="48">
        <f t="shared" si="36"/>
        <v>11.4</v>
      </c>
      <c r="K123" s="43" t="s">
        <v>121</v>
      </c>
      <c r="L123" s="43" t="s">
        <v>121</v>
      </c>
      <c r="M123" s="43" t="s">
        <v>121</v>
      </c>
      <c r="N123" s="43" t="s">
        <v>121</v>
      </c>
      <c r="O123" s="43" t="s">
        <v>121</v>
      </c>
      <c r="P123" s="43" t="s">
        <v>121</v>
      </c>
      <c r="Q123" s="43" t="s">
        <v>121</v>
      </c>
    </row>
    <row r="124" spans="1:17" s="27" customFormat="1" ht="24" customHeight="1" x14ac:dyDescent="0.2">
      <c r="A124" s="74"/>
      <c r="B124" s="75"/>
      <c r="C124" s="70"/>
      <c r="D124" s="47" t="s">
        <v>55</v>
      </c>
      <c r="E124" s="48">
        <f t="shared" ref="E124:J124" si="37">SUM(E65+E69+E72+E75+E76+E77+E78+E84+E87+E90+E93+E96+E99+E102+E105+E108+E114+E117+E120)</f>
        <v>2520.1200000000003</v>
      </c>
      <c r="F124" s="48">
        <f t="shared" si="37"/>
        <v>568.92000000000007</v>
      </c>
      <c r="G124" s="48">
        <f t="shared" si="37"/>
        <v>1948.2</v>
      </c>
      <c r="H124" s="48">
        <f t="shared" si="37"/>
        <v>1.7999999999999998</v>
      </c>
      <c r="I124" s="48">
        <f t="shared" si="37"/>
        <v>1.7999999999999998</v>
      </c>
      <c r="J124" s="48">
        <f t="shared" si="37"/>
        <v>1.7999999999999998</v>
      </c>
      <c r="K124" s="43" t="s">
        <v>121</v>
      </c>
      <c r="L124" s="43" t="s">
        <v>121</v>
      </c>
      <c r="M124" s="43" t="s">
        <v>121</v>
      </c>
      <c r="N124" s="43" t="s">
        <v>121</v>
      </c>
      <c r="O124" s="43" t="s">
        <v>121</v>
      </c>
      <c r="P124" s="43" t="s">
        <v>121</v>
      </c>
      <c r="Q124" s="43" t="s">
        <v>121</v>
      </c>
    </row>
    <row r="125" spans="1:17" s="27" customFormat="1" ht="52.5" customHeight="1" x14ac:dyDescent="0.2">
      <c r="A125" s="29" t="s">
        <v>87</v>
      </c>
      <c r="B125" s="67" t="s">
        <v>39</v>
      </c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9"/>
    </row>
    <row r="126" spans="1:17" s="27" customFormat="1" ht="33" customHeight="1" x14ac:dyDescent="0.2">
      <c r="A126" s="63" t="s">
        <v>40</v>
      </c>
      <c r="B126" s="64" t="s">
        <v>147</v>
      </c>
      <c r="C126" s="65" t="s">
        <v>69</v>
      </c>
      <c r="D126" s="28" t="s">
        <v>56</v>
      </c>
      <c r="E126" s="44">
        <f>SUM(E127:E128)</f>
        <v>0</v>
      </c>
      <c r="F126" s="44">
        <f t="shared" ref="F126:J126" si="38">SUM(F127:F128)</f>
        <v>0</v>
      </c>
      <c r="G126" s="44">
        <f t="shared" si="38"/>
        <v>0</v>
      </c>
      <c r="H126" s="44">
        <f t="shared" si="38"/>
        <v>0</v>
      </c>
      <c r="I126" s="44">
        <f t="shared" si="38"/>
        <v>0</v>
      </c>
      <c r="J126" s="44">
        <f t="shared" si="38"/>
        <v>0</v>
      </c>
      <c r="K126" s="62" t="s">
        <v>162</v>
      </c>
      <c r="L126" s="71" t="s">
        <v>83</v>
      </c>
      <c r="M126" s="71" t="s">
        <v>83</v>
      </c>
      <c r="N126" s="71" t="s">
        <v>82</v>
      </c>
      <c r="O126" s="71" t="s">
        <v>82</v>
      </c>
      <c r="P126" s="71" t="s">
        <v>82</v>
      </c>
      <c r="Q126" s="58" t="s">
        <v>120</v>
      </c>
    </row>
    <row r="127" spans="1:17" s="27" customFormat="1" ht="33.75" customHeight="1" x14ac:dyDescent="0.2">
      <c r="A127" s="63"/>
      <c r="B127" s="64"/>
      <c r="C127" s="65"/>
      <c r="D127" s="41" t="s">
        <v>54</v>
      </c>
      <c r="E127" s="42" t="s">
        <v>109</v>
      </c>
      <c r="F127" s="42" t="s">
        <v>109</v>
      </c>
      <c r="G127" s="42" t="s">
        <v>109</v>
      </c>
      <c r="H127" s="42" t="s">
        <v>109</v>
      </c>
      <c r="I127" s="42" t="s">
        <v>109</v>
      </c>
      <c r="J127" s="42" t="s">
        <v>109</v>
      </c>
      <c r="K127" s="62"/>
      <c r="L127" s="72"/>
      <c r="M127" s="72"/>
      <c r="N127" s="72"/>
      <c r="O127" s="72"/>
      <c r="P127" s="72"/>
      <c r="Q127" s="58"/>
    </row>
    <row r="128" spans="1:17" ht="34.5" customHeight="1" x14ac:dyDescent="0.25">
      <c r="A128" s="63"/>
      <c r="B128" s="64"/>
      <c r="C128" s="65"/>
      <c r="D128" s="41" t="s">
        <v>55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62"/>
      <c r="L128" s="73"/>
      <c r="M128" s="73"/>
      <c r="N128" s="73"/>
      <c r="O128" s="73"/>
      <c r="P128" s="73"/>
      <c r="Q128" s="58"/>
    </row>
    <row r="129" spans="1:17" ht="30.75" customHeight="1" x14ac:dyDescent="0.25">
      <c r="A129" s="63" t="s">
        <v>149</v>
      </c>
      <c r="B129" s="64" t="s">
        <v>148</v>
      </c>
      <c r="C129" s="65" t="s">
        <v>71</v>
      </c>
      <c r="D129" s="28" t="s">
        <v>56</v>
      </c>
      <c r="E129" s="44">
        <f>SUM(E130:E131)</f>
        <v>913.2</v>
      </c>
      <c r="F129" s="44">
        <f t="shared" ref="F129:J129" si="39">SUM(F130:F131)</f>
        <v>913.2</v>
      </c>
      <c r="G129" s="44">
        <f t="shared" si="39"/>
        <v>0</v>
      </c>
      <c r="H129" s="44">
        <f t="shared" si="39"/>
        <v>0</v>
      </c>
      <c r="I129" s="44">
        <f t="shared" si="39"/>
        <v>0</v>
      </c>
      <c r="J129" s="44">
        <f t="shared" si="39"/>
        <v>0</v>
      </c>
      <c r="K129" s="62" t="s">
        <v>163</v>
      </c>
      <c r="L129" s="52">
        <v>150</v>
      </c>
      <c r="M129" s="52">
        <v>0</v>
      </c>
      <c r="N129" s="52">
        <v>0</v>
      </c>
      <c r="O129" s="52">
        <v>0</v>
      </c>
      <c r="P129" s="52">
        <v>0</v>
      </c>
      <c r="Q129" s="58" t="s">
        <v>120</v>
      </c>
    </row>
    <row r="130" spans="1:17" ht="28.5" customHeight="1" x14ac:dyDescent="0.25">
      <c r="A130" s="63"/>
      <c r="B130" s="64"/>
      <c r="C130" s="65"/>
      <c r="D130" s="41" t="s">
        <v>54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62"/>
      <c r="L130" s="53"/>
      <c r="M130" s="53"/>
      <c r="N130" s="53"/>
      <c r="O130" s="53"/>
      <c r="P130" s="53"/>
      <c r="Q130" s="58"/>
    </row>
    <row r="131" spans="1:17" ht="33.6" customHeight="1" x14ac:dyDescent="0.25">
      <c r="A131" s="63"/>
      <c r="B131" s="64"/>
      <c r="C131" s="65"/>
      <c r="D131" s="41" t="s">
        <v>55</v>
      </c>
      <c r="E131" s="2">
        <v>913.2</v>
      </c>
      <c r="F131" s="2">
        <v>913.2</v>
      </c>
      <c r="G131" s="2">
        <v>0</v>
      </c>
      <c r="H131" s="2">
        <v>0</v>
      </c>
      <c r="I131" s="2">
        <v>0</v>
      </c>
      <c r="J131" s="2">
        <v>0</v>
      </c>
      <c r="K131" s="62"/>
      <c r="L131" s="54"/>
      <c r="M131" s="54"/>
      <c r="N131" s="54"/>
      <c r="O131" s="54"/>
      <c r="P131" s="54"/>
      <c r="Q131" s="58"/>
    </row>
    <row r="132" spans="1:17" ht="29.25" customHeight="1" x14ac:dyDescent="0.25">
      <c r="A132" s="63" t="s">
        <v>150</v>
      </c>
      <c r="B132" s="64" t="s">
        <v>165</v>
      </c>
      <c r="C132" s="65" t="s">
        <v>71</v>
      </c>
      <c r="D132" s="28" t="s">
        <v>56</v>
      </c>
      <c r="E132" s="44">
        <f>SUM(E133:E134)</f>
        <v>231</v>
      </c>
      <c r="F132" s="44">
        <f t="shared" ref="F132:J132" si="40">SUM(F133:F134)</f>
        <v>231</v>
      </c>
      <c r="G132" s="44">
        <f t="shared" si="40"/>
        <v>0</v>
      </c>
      <c r="H132" s="44">
        <f t="shared" si="40"/>
        <v>0</v>
      </c>
      <c r="I132" s="44">
        <f t="shared" si="40"/>
        <v>0</v>
      </c>
      <c r="J132" s="44">
        <f t="shared" si="40"/>
        <v>0</v>
      </c>
      <c r="K132" s="62" t="s">
        <v>167</v>
      </c>
      <c r="L132" s="59">
        <v>1</v>
      </c>
      <c r="M132" s="59">
        <v>0</v>
      </c>
      <c r="N132" s="59">
        <v>0</v>
      </c>
      <c r="O132" s="59">
        <v>0</v>
      </c>
      <c r="P132" s="59">
        <v>0</v>
      </c>
      <c r="Q132" s="58" t="s">
        <v>120</v>
      </c>
    </row>
    <row r="133" spans="1:17" ht="24.75" customHeight="1" x14ac:dyDescent="0.25">
      <c r="A133" s="63"/>
      <c r="B133" s="64"/>
      <c r="C133" s="65"/>
      <c r="D133" s="41" t="s">
        <v>54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62"/>
      <c r="L133" s="60"/>
      <c r="M133" s="60"/>
      <c r="N133" s="60"/>
      <c r="O133" s="60"/>
      <c r="P133" s="60"/>
      <c r="Q133" s="58"/>
    </row>
    <row r="134" spans="1:17" ht="31.5" customHeight="1" x14ac:dyDescent="0.25">
      <c r="A134" s="63"/>
      <c r="B134" s="64"/>
      <c r="C134" s="65"/>
      <c r="D134" s="41" t="s">
        <v>55</v>
      </c>
      <c r="E134" s="2">
        <v>231</v>
      </c>
      <c r="F134" s="2">
        <v>231</v>
      </c>
      <c r="G134" s="2">
        <v>0</v>
      </c>
      <c r="H134" s="2">
        <v>0</v>
      </c>
      <c r="I134" s="2">
        <v>0</v>
      </c>
      <c r="J134" s="2">
        <v>0</v>
      </c>
      <c r="K134" s="62"/>
      <c r="L134" s="61"/>
      <c r="M134" s="61"/>
      <c r="N134" s="61"/>
      <c r="O134" s="61"/>
      <c r="P134" s="61"/>
      <c r="Q134" s="58"/>
    </row>
    <row r="135" spans="1:17" ht="31.5" customHeight="1" x14ac:dyDescent="0.25">
      <c r="A135" s="63" t="s">
        <v>151</v>
      </c>
      <c r="B135" s="64" t="s">
        <v>157</v>
      </c>
      <c r="C135" s="65" t="s">
        <v>71</v>
      </c>
      <c r="D135" s="28" t="s">
        <v>56</v>
      </c>
      <c r="E135" s="44">
        <f>SUM(E136:E137)</f>
        <v>72</v>
      </c>
      <c r="F135" s="44">
        <f t="shared" ref="F135:J135" si="41">SUM(F136:F137)</f>
        <v>72</v>
      </c>
      <c r="G135" s="44">
        <f t="shared" si="41"/>
        <v>0</v>
      </c>
      <c r="H135" s="44">
        <f t="shared" si="41"/>
        <v>0</v>
      </c>
      <c r="I135" s="44">
        <f t="shared" si="41"/>
        <v>0</v>
      </c>
      <c r="J135" s="44">
        <f t="shared" si="41"/>
        <v>0</v>
      </c>
      <c r="K135" s="62" t="s">
        <v>166</v>
      </c>
      <c r="L135" s="59">
        <v>1</v>
      </c>
      <c r="M135" s="59">
        <v>0</v>
      </c>
      <c r="N135" s="59">
        <v>0</v>
      </c>
      <c r="O135" s="59">
        <v>0</v>
      </c>
      <c r="P135" s="59">
        <v>0</v>
      </c>
      <c r="Q135" s="58" t="s">
        <v>120</v>
      </c>
    </row>
    <row r="136" spans="1:17" ht="31.5" customHeight="1" x14ac:dyDescent="0.25">
      <c r="A136" s="63"/>
      <c r="B136" s="64"/>
      <c r="C136" s="65"/>
      <c r="D136" s="41" t="s">
        <v>54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62"/>
      <c r="L136" s="60"/>
      <c r="M136" s="60"/>
      <c r="N136" s="60"/>
      <c r="O136" s="60"/>
      <c r="P136" s="60"/>
      <c r="Q136" s="58"/>
    </row>
    <row r="137" spans="1:17" ht="27.6" customHeight="1" x14ac:dyDescent="0.25">
      <c r="A137" s="63"/>
      <c r="B137" s="64"/>
      <c r="C137" s="65"/>
      <c r="D137" s="41" t="s">
        <v>55</v>
      </c>
      <c r="E137" s="2">
        <v>72</v>
      </c>
      <c r="F137" s="2">
        <v>72</v>
      </c>
      <c r="G137" s="2">
        <v>0</v>
      </c>
      <c r="H137" s="2">
        <v>0</v>
      </c>
      <c r="I137" s="2">
        <v>0</v>
      </c>
      <c r="J137" s="2">
        <v>0</v>
      </c>
      <c r="K137" s="62"/>
      <c r="L137" s="61"/>
      <c r="M137" s="61"/>
      <c r="N137" s="61"/>
      <c r="O137" s="61"/>
      <c r="P137" s="61"/>
      <c r="Q137" s="58"/>
    </row>
    <row r="138" spans="1:17" ht="27" customHeight="1" x14ac:dyDescent="0.25">
      <c r="A138" s="63" t="s">
        <v>152</v>
      </c>
      <c r="B138" s="65" t="s">
        <v>164</v>
      </c>
      <c r="C138" s="65" t="s">
        <v>71</v>
      </c>
      <c r="D138" s="28" t="s">
        <v>56</v>
      </c>
      <c r="E138" s="44">
        <f>SUM(E139:E140)</f>
        <v>92</v>
      </c>
      <c r="F138" s="44">
        <f t="shared" ref="F138:J138" si="42">SUM(F139:F140)</f>
        <v>92</v>
      </c>
      <c r="G138" s="44">
        <f t="shared" si="42"/>
        <v>0</v>
      </c>
      <c r="H138" s="44">
        <f t="shared" si="42"/>
        <v>0</v>
      </c>
      <c r="I138" s="44">
        <f t="shared" si="42"/>
        <v>0</v>
      </c>
      <c r="J138" s="44">
        <f t="shared" si="42"/>
        <v>0</v>
      </c>
      <c r="K138" s="62" t="s">
        <v>168</v>
      </c>
      <c r="L138" s="59">
        <v>2</v>
      </c>
      <c r="M138" s="59">
        <v>0</v>
      </c>
      <c r="N138" s="59">
        <v>0</v>
      </c>
      <c r="O138" s="59">
        <v>0</v>
      </c>
      <c r="P138" s="59">
        <v>0</v>
      </c>
      <c r="Q138" s="58" t="s">
        <v>120</v>
      </c>
    </row>
    <row r="139" spans="1:17" ht="27" customHeight="1" x14ac:dyDescent="0.25">
      <c r="A139" s="63"/>
      <c r="B139" s="65"/>
      <c r="C139" s="65"/>
      <c r="D139" s="41" t="s">
        <v>54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62"/>
      <c r="L139" s="60"/>
      <c r="M139" s="60"/>
      <c r="N139" s="60"/>
      <c r="O139" s="60"/>
      <c r="P139" s="60"/>
      <c r="Q139" s="58"/>
    </row>
    <row r="140" spans="1:17" ht="30.75" customHeight="1" x14ac:dyDescent="0.25">
      <c r="A140" s="63"/>
      <c r="B140" s="65"/>
      <c r="C140" s="65"/>
      <c r="D140" s="41" t="s">
        <v>55</v>
      </c>
      <c r="E140" s="2">
        <v>92</v>
      </c>
      <c r="F140" s="2">
        <v>92</v>
      </c>
      <c r="G140" s="2">
        <v>0</v>
      </c>
      <c r="H140" s="2">
        <v>0</v>
      </c>
      <c r="I140" s="2">
        <v>0</v>
      </c>
      <c r="J140" s="2">
        <v>0</v>
      </c>
      <c r="K140" s="62"/>
      <c r="L140" s="61"/>
      <c r="M140" s="61"/>
      <c r="N140" s="61"/>
      <c r="O140" s="61"/>
      <c r="P140" s="61"/>
      <c r="Q140" s="58"/>
    </row>
    <row r="141" spans="1:17" ht="31.5" customHeight="1" x14ac:dyDescent="0.25">
      <c r="A141" s="63" t="s">
        <v>153</v>
      </c>
      <c r="B141" s="64" t="s">
        <v>169</v>
      </c>
      <c r="C141" s="65" t="s">
        <v>71</v>
      </c>
      <c r="D141" s="28" t="s">
        <v>56</v>
      </c>
      <c r="E141" s="44">
        <f>SUM(E142:E143)</f>
        <v>850</v>
      </c>
      <c r="F141" s="44">
        <f t="shared" ref="F141:J141" si="43">SUM(F142:F143)</f>
        <v>850</v>
      </c>
      <c r="G141" s="44">
        <f t="shared" si="43"/>
        <v>0</v>
      </c>
      <c r="H141" s="44">
        <f t="shared" si="43"/>
        <v>0</v>
      </c>
      <c r="I141" s="44">
        <f t="shared" si="43"/>
        <v>0</v>
      </c>
      <c r="J141" s="44">
        <f t="shared" si="43"/>
        <v>0</v>
      </c>
      <c r="K141" s="62" t="s">
        <v>170</v>
      </c>
      <c r="L141" s="59">
        <v>150</v>
      </c>
      <c r="M141" s="59">
        <v>0</v>
      </c>
      <c r="N141" s="59">
        <v>0</v>
      </c>
      <c r="O141" s="59">
        <v>0</v>
      </c>
      <c r="P141" s="59">
        <v>0</v>
      </c>
      <c r="Q141" s="58" t="s">
        <v>120</v>
      </c>
    </row>
    <row r="142" spans="1:17" ht="27.75" customHeight="1" x14ac:dyDescent="0.25">
      <c r="A142" s="63"/>
      <c r="B142" s="64"/>
      <c r="C142" s="65"/>
      <c r="D142" s="41" t="s">
        <v>54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62"/>
      <c r="L142" s="60"/>
      <c r="M142" s="60"/>
      <c r="N142" s="60"/>
      <c r="O142" s="60"/>
      <c r="P142" s="60"/>
      <c r="Q142" s="58"/>
    </row>
    <row r="143" spans="1:17" ht="34.5" customHeight="1" x14ac:dyDescent="0.25">
      <c r="A143" s="63"/>
      <c r="B143" s="64"/>
      <c r="C143" s="65"/>
      <c r="D143" s="41" t="s">
        <v>55</v>
      </c>
      <c r="E143" s="2">
        <v>850</v>
      </c>
      <c r="F143" s="2">
        <v>850</v>
      </c>
      <c r="G143" s="2">
        <v>0</v>
      </c>
      <c r="H143" s="2">
        <v>0</v>
      </c>
      <c r="I143" s="2">
        <v>0</v>
      </c>
      <c r="J143" s="2">
        <v>0</v>
      </c>
      <c r="K143" s="62"/>
      <c r="L143" s="61"/>
      <c r="M143" s="61"/>
      <c r="N143" s="61"/>
      <c r="O143" s="61"/>
      <c r="P143" s="61"/>
      <c r="Q143" s="58"/>
    </row>
    <row r="144" spans="1:17" ht="29.25" customHeight="1" x14ac:dyDescent="0.25">
      <c r="A144" s="63" t="s">
        <v>154</v>
      </c>
      <c r="B144" s="58" t="s">
        <v>158</v>
      </c>
      <c r="C144" s="66">
        <v>2015</v>
      </c>
      <c r="D144" s="28" t="s">
        <v>56</v>
      </c>
      <c r="E144" s="44">
        <f>SUM(E145:E146)</f>
        <v>222</v>
      </c>
      <c r="F144" s="44">
        <f t="shared" ref="F144:J144" si="44">SUM(F145:F146)</f>
        <v>0</v>
      </c>
      <c r="G144" s="44">
        <f t="shared" si="44"/>
        <v>222</v>
      </c>
      <c r="H144" s="44">
        <f t="shared" si="44"/>
        <v>0</v>
      </c>
      <c r="I144" s="44">
        <f t="shared" si="44"/>
        <v>0</v>
      </c>
      <c r="J144" s="44">
        <f t="shared" si="44"/>
        <v>0</v>
      </c>
      <c r="K144" s="62" t="s">
        <v>171</v>
      </c>
      <c r="L144" s="59" t="s">
        <v>82</v>
      </c>
      <c r="M144" s="59" t="s">
        <v>83</v>
      </c>
      <c r="N144" s="59" t="s">
        <v>82</v>
      </c>
      <c r="O144" s="59" t="s">
        <v>82</v>
      </c>
      <c r="P144" s="59" t="s">
        <v>82</v>
      </c>
      <c r="Q144" s="58" t="s">
        <v>120</v>
      </c>
    </row>
    <row r="145" spans="1:17" ht="26.25" customHeight="1" x14ac:dyDescent="0.25">
      <c r="A145" s="63"/>
      <c r="B145" s="58"/>
      <c r="C145" s="66"/>
      <c r="D145" s="41" t="s">
        <v>54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62"/>
      <c r="L145" s="60"/>
      <c r="M145" s="60"/>
      <c r="N145" s="60"/>
      <c r="O145" s="60"/>
      <c r="P145" s="60"/>
      <c r="Q145" s="58"/>
    </row>
    <row r="146" spans="1:17" ht="30.75" customHeight="1" x14ac:dyDescent="0.25">
      <c r="A146" s="63"/>
      <c r="B146" s="58"/>
      <c r="C146" s="66"/>
      <c r="D146" s="41" t="s">
        <v>55</v>
      </c>
      <c r="E146" s="2">
        <v>222</v>
      </c>
      <c r="F146" s="2">
        <v>0</v>
      </c>
      <c r="G146" s="4">
        <v>222</v>
      </c>
      <c r="H146" s="2">
        <v>0</v>
      </c>
      <c r="I146" s="2">
        <v>0</v>
      </c>
      <c r="J146" s="2">
        <v>0</v>
      </c>
      <c r="K146" s="62"/>
      <c r="L146" s="61"/>
      <c r="M146" s="61"/>
      <c r="N146" s="61"/>
      <c r="O146" s="61"/>
      <c r="P146" s="61"/>
      <c r="Q146" s="58"/>
    </row>
    <row r="147" spans="1:17" ht="30.75" customHeight="1" x14ac:dyDescent="0.25">
      <c r="A147" s="63" t="s">
        <v>155</v>
      </c>
      <c r="B147" s="64" t="s">
        <v>159</v>
      </c>
      <c r="C147" s="65" t="s">
        <v>70</v>
      </c>
      <c r="D147" s="28" t="s">
        <v>56</v>
      </c>
      <c r="E147" s="44">
        <f>SUM(E148:E149)</f>
        <v>483</v>
      </c>
      <c r="F147" s="44">
        <f t="shared" ref="F147:J147" si="45">SUM(F148:F149)</f>
        <v>0</v>
      </c>
      <c r="G147" s="44">
        <f t="shared" si="45"/>
        <v>482.9</v>
      </c>
      <c r="H147" s="44">
        <f t="shared" si="45"/>
        <v>0</v>
      </c>
      <c r="I147" s="44">
        <f t="shared" si="45"/>
        <v>0</v>
      </c>
      <c r="J147" s="44">
        <f t="shared" si="45"/>
        <v>0</v>
      </c>
      <c r="K147" s="62" t="s">
        <v>172</v>
      </c>
      <c r="L147" s="59" t="s">
        <v>82</v>
      </c>
      <c r="M147" s="59" t="s">
        <v>83</v>
      </c>
      <c r="N147" s="59" t="s">
        <v>82</v>
      </c>
      <c r="O147" s="59" t="s">
        <v>82</v>
      </c>
      <c r="P147" s="59" t="s">
        <v>82</v>
      </c>
      <c r="Q147" s="58" t="s">
        <v>120</v>
      </c>
    </row>
    <row r="148" spans="1:17" ht="32.25" customHeight="1" x14ac:dyDescent="0.25">
      <c r="A148" s="63"/>
      <c r="B148" s="64"/>
      <c r="C148" s="65"/>
      <c r="D148" s="41" t="s">
        <v>54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62"/>
      <c r="L148" s="60"/>
      <c r="M148" s="60"/>
      <c r="N148" s="60"/>
      <c r="O148" s="60"/>
      <c r="P148" s="60"/>
      <c r="Q148" s="58"/>
    </row>
    <row r="149" spans="1:17" ht="31.5" customHeight="1" x14ac:dyDescent="0.25">
      <c r="A149" s="63"/>
      <c r="B149" s="64"/>
      <c r="C149" s="65"/>
      <c r="D149" s="41" t="s">
        <v>55</v>
      </c>
      <c r="E149" s="2">
        <v>483</v>
      </c>
      <c r="F149" s="2">
        <v>0</v>
      </c>
      <c r="G149" s="4">
        <v>482.9</v>
      </c>
      <c r="H149" s="2">
        <v>0</v>
      </c>
      <c r="I149" s="2">
        <v>0</v>
      </c>
      <c r="J149" s="2">
        <v>0</v>
      </c>
      <c r="K149" s="62"/>
      <c r="L149" s="61"/>
      <c r="M149" s="61"/>
      <c r="N149" s="61"/>
      <c r="O149" s="61"/>
      <c r="P149" s="61"/>
      <c r="Q149" s="58"/>
    </row>
    <row r="150" spans="1:17" ht="31.5" customHeight="1" x14ac:dyDescent="0.25">
      <c r="A150" s="63" t="s">
        <v>156</v>
      </c>
      <c r="B150" s="64" t="s">
        <v>160</v>
      </c>
      <c r="C150" s="65" t="s">
        <v>70</v>
      </c>
      <c r="D150" s="28" t="s">
        <v>56</v>
      </c>
      <c r="E150" s="44">
        <f>SUM(E151:E152)</f>
        <v>135</v>
      </c>
      <c r="F150" s="44">
        <f t="shared" ref="F150:J150" si="46">SUM(F151:F152)</f>
        <v>0</v>
      </c>
      <c r="G150" s="44">
        <f t="shared" si="46"/>
        <v>135</v>
      </c>
      <c r="H150" s="44">
        <f t="shared" si="46"/>
        <v>0</v>
      </c>
      <c r="I150" s="44">
        <f t="shared" si="46"/>
        <v>0</v>
      </c>
      <c r="J150" s="44">
        <f t="shared" si="46"/>
        <v>0</v>
      </c>
      <c r="K150" s="62" t="s">
        <v>173</v>
      </c>
      <c r="L150" s="59" t="s">
        <v>82</v>
      </c>
      <c r="M150" s="59" t="s">
        <v>83</v>
      </c>
      <c r="N150" s="59" t="s">
        <v>82</v>
      </c>
      <c r="O150" s="59" t="s">
        <v>82</v>
      </c>
      <c r="P150" s="59" t="s">
        <v>82</v>
      </c>
      <c r="Q150" s="58" t="s">
        <v>120</v>
      </c>
    </row>
    <row r="151" spans="1:17" ht="31.5" customHeight="1" x14ac:dyDescent="0.25">
      <c r="A151" s="63"/>
      <c r="B151" s="64"/>
      <c r="C151" s="65"/>
      <c r="D151" s="41" t="s">
        <v>54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62"/>
      <c r="L151" s="60"/>
      <c r="M151" s="60"/>
      <c r="N151" s="60"/>
      <c r="O151" s="60"/>
      <c r="P151" s="60"/>
      <c r="Q151" s="58"/>
    </row>
    <row r="152" spans="1:17" ht="34.5" customHeight="1" x14ac:dyDescent="0.25">
      <c r="A152" s="63"/>
      <c r="B152" s="64"/>
      <c r="C152" s="65"/>
      <c r="D152" s="41" t="s">
        <v>55</v>
      </c>
      <c r="E152" s="2">
        <v>135</v>
      </c>
      <c r="F152" s="2">
        <v>0</v>
      </c>
      <c r="G152" s="4">
        <v>135</v>
      </c>
      <c r="H152" s="2">
        <v>0</v>
      </c>
      <c r="I152" s="2">
        <v>0</v>
      </c>
      <c r="J152" s="2">
        <v>0</v>
      </c>
      <c r="K152" s="62"/>
      <c r="L152" s="61"/>
      <c r="M152" s="61"/>
      <c r="N152" s="61"/>
      <c r="O152" s="61"/>
      <c r="P152" s="61"/>
      <c r="Q152" s="58"/>
    </row>
    <row r="153" spans="1:17" ht="26.25" customHeight="1" x14ac:dyDescent="0.25">
      <c r="A153" s="63" t="s">
        <v>161</v>
      </c>
      <c r="B153" s="64" t="s">
        <v>9</v>
      </c>
      <c r="C153" s="65" t="s">
        <v>72</v>
      </c>
      <c r="D153" s="28" t="s">
        <v>56</v>
      </c>
      <c r="E153" s="44">
        <f>SUM(E154:E155)</f>
        <v>0</v>
      </c>
      <c r="F153" s="44">
        <f t="shared" ref="F153:J153" si="47">SUM(F154:F155)</f>
        <v>0</v>
      </c>
      <c r="G153" s="44">
        <f t="shared" si="47"/>
        <v>0</v>
      </c>
      <c r="H153" s="44">
        <f t="shared" si="47"/>
        <v>0</v>
      </c>
      <c r="I153" s="44">
        <f t="shared" si="47"/>
        <v>0</v>
      </c>
      <c r="J153" s="44">
        <f t="shared" si="47"/>
        <v>0</v>
      </c>
      <c r="K153" s="62" t="s">
        <v>174</v>
      </c>
      <c r="L153" s="59" t="s">
        <v>82</v>
      </c>
      <c r="M153" s="59" t="s">
        <v>82</v>
      </c>
      <c r="N153" s="59" t="s">
        <v>82</v>
      </c>
      <c r="O153" s="59" t="s">
        <v>82</v>
      </c>
      <c r="P153" s="59" t="s">
        <v>82</v>
      </c>
      <c r="Q153" s="58" t="s">
        <v>38</v>
      </c>
    </row>
    <row r="154" spans="1:17" ht="26.25" customHeight="1" x14ac:dyDescent="0.25">
      <c r="A154" s="63"/>
      <c r="B154" s="64"/>
      <c r="C154" s="65"/>
      <c r="D154" s="41" t="s">
        <v>54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62"/>
      <c r="L154" s="60"/>
      <c r="M154" s="60"/>
      <c r="N154" s="60"/>
      <c r="O154" s="60"/>
      <c r="P154" s="60"/>
      <c r="Q154" s="58"/>
    </row>
    <row r="155" spans="1:17" ht="29.25" customHeight="1" x14ac:dyDescent="0.25">
      <c r="A155" s="63"/>
      <c r="B155" s="64"/>
      <c r="C155" s="65"/>
      <c r="D155" s="41" t="s">
        <v>55</v>
      </c>
      <c r="E155" s="2">
        <f>SUM(F155:J155)</f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62"/>
      <c r="L155" s="61"/>
      <c r="M155" s="61"/>
      <c r="N155" s="61"/>
      <c r="O155" s="61"/>
      <c r="P155" s="61"/>
      <c r="Q155" s="58"/>
    </row>
    <row r="156" spans="1:17" ht="29.25" customHeight="1" x14ac:dyDescent="0.25">
      <c r="A156" s="63" t="s">
        <v>41</v>
      </c>
      <c r="B156" s="64" t="s">
        <v>88</v>
      </c>
      <c r="C156" s="65" t="s">
        <v>72</v>
      </c>
      <c r="D156" s="28" t="s">
        <v>56</v>
      </c>
      <c r="E156" s="44">
        <f>SUM(E157:E158)</f>
        <v>0</v>
      </c>
      <c r="F156" s="44">
        <f t="shared" ref="F156:J156" si="48">SUM(F157:F158)</f>
        <v>0</v>
      </c>
      <c r="G156" s="44">
        <f t="shared" si="48"/>
        <v>0</v>
      </c>
      <c r="H156" s="44">
        <f t="shared" si="48"/>
        <v>0</v>
      </c>
      <c r="I156" s="44">
        <f t="shared" si="48"/>
        <v>0</v>
      </c>
      <c r="J156" s="44">
        <f t="shared" si="48"/>
        <v>0</v>
      </c>
      <c r="K156" s="62" t="s">
        <v>110</v>
      </c>
      <c r="L156" s="59" t="s">
        <v>82</v>
      </c>
      <c r="M156" s="59" t="s">
        <v>82</v>
      </c>
      <c r="N156" s="59" t="s">
        <v>82</v>
      </c>
      <c r="O156" s="59" t="s">
        <v>82</v>
      </c>
      <c r="P156" s="59" t="s">
        <v>82</v>
      </c>
      <c r="Q156" s="58" t="s">
        <v>38</v>
      </c>
    </row>
    <row r="157" spans="1:17" ht="29.25" customHeight="1" x14ac:dyDescent="0.25">
      <c r="A157" s="63"/>
      <c r="B157" s="64"/>
      <c r="C157" s="65"/>
      <c r="D157" s="41" t="s">
        <v>54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62"/>
      <c r="L157" s="60"/>
      <c r="M157" s="60"/>
      <c r="N157" s="60"/>
      <c r="O157" s="60"/>
      <c r="P157" s="60"/>
      <c r="Q157" s="58"/>
    </row>
    <row r="158" spans="1:17" ht="34.9" customHeight="1" x14ac:dyDescent="0.25">
      <c r="A158" s="63"/>
      <c r="B158" s="64"/>
      <c r="C158" s="65"/>
      <c r="D158" s="41" t="s">
        <v>55</v>
      </c>
      <c r="E158" s="2">
        <f>SUM(F158:J158)</f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62"/>
      <c r="L158" s="61"/>
      <c r="M158" s="61"/>
      <c r="N158" s="61"/>
      <c r="O158" s="61"/>
      <c r="P158" s="61"/>
      <c r="Q158" s="58"/>
    </row>
    <row r="159" spans="1:17" ht="33" customHeight="1" x14ac:dyDescent="0.25">
      <c r="A159" s="63" t="s">
        <v>42</v>
      </c>
      <c r="B159" s="64" t="s">
        <v>89</v>
      </c>
      <c r="C159" s="65" t="s">
        <v>69</v>
      </c>
      <c r="D159" s="28" t="s">
        <v>56</v>
      </c>
      <c r="E159" s="44">
        <f>SUM(E160:E161)</f>
        <v>0</v>
      </c>
      <c r="F159" s="44">
        <f t="shared" ref="F159:J159" si="49">SUM(F160:F161)</f>
        <v>0</v>
      </c>
      <c r="G159" s="44">
        <f t="shared" si="49"/>
        <v>0</v>
      </c>
      <c r="H159" s="44">
        <f t="shared" si="49"/>
        <v>0</v>
      </c>
      <c r="I159" s="44">
        <f t="shared" si="49"/>
        <v>0</v>
      </c>
      <c r="J159" s="44">
        <f t="shared" si="49"/>
        <v>0</v>
      </c>
      <c r="K159" s="62" t="s">
        <v>189</v>
      </c>
      <c r="L159" s="59" t="s">
        <v>82</v>
      </c>
      <c r="M159" s="59" t="s">
        <v>82</v>
      </c>
      <c r="N159" s="59" t="s">
        <v>82</v>
      </c>
      <c r="O159" s="59" t="s">
        <v>82</v>
      </c>
      <c r="P159" s="59" t="s">
        <v>82</v>
      </c>
      <c r="Q159" s="58" t="s">
        <v>38</v>
      </c>
    </row>
    <row r="160" spans="1:17" ht="25.5" customHeight="1" x14ac:dyDescent="0.25">
      <c r="A160" s="63"/>
      <c r="B160" s="64"/>
      <c r="C160" s="65"/>
      <c r="D160" s="41" t="s">
        <v>54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62"/>
      <c r="L160" s="60"/>
      <c r="M160" s="60"/>
      <c r="N160" s="60"/>
      <c r="O160" s="60"/>
      <c r="P160" s="60"/>
      <c r="Q160" s="58"/>
    </row>
    <row r="161" spans="1:17" ht="28.5" customHeight="1" x14ac:dyDescent="0.25">
      <c r="A161" s="63"/>
      <c r="B161" s="64"/>
      <c r="C161" s="65"/>
      <c r="D161" s="41" t="s">
        <v>55</v>
      </c>
      <c r="E161" s="2">
        <f>SUM(F161:J161)</f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62"/>
      <c r="L161" s="61"/>
      <c r="M161" s="61"/>
      <c r="N161" s="61"/>
      <c r="O161" s="61"/>
      <c r="P161" s="61"/>
      <c r="Q161" s="58"/>
    </row>
    <row r="162" spans="1:17" s="27" customFormat="1" ht="36" customHeight="1" x14ac:dyDescent="0.2">
      <c r="A162" s="74"/>
      <c r="B162" s="75" t="s">
        <v>57</v>
      </c>
      <c r="C162" s="70"/>
      <c r="D162" s="46" t="s">
        <v>64</v>
      </c>
      <c r="E162" s="48">
        <f t="shared" ref="E162:I162" si="50">SUM(E163:E164)</f>
        <v>2998.2</v>
      </c>
      <c r="F162" s="48">
        <f t="shared" si="50"/>
        <v>2158.1999999999998</v>
      </c>
      <c r="G162" s="48">
        <f t="shared" si="50"/>
        <v>839.9</v>
      </c>
      <c r="H162" s="48">
        <f t="shared" si="50"/>
        <v>0</v>
      </c>
      <c r="I162" s="48">
        <f t="shared" si="50"/>
        <v>0</v>
      </c>
      <c r="J162" s="48">
        <f>SUM(J163:J164)</f>
        <v>0</v>
      </c>
      <c r="K162" s="3" t="s">
        <v>121</v>
      </c>
      <c r="L162" s="3" t="s">
        <v>121</v>
      </c>
      <c r="M162" s="3" t="s">
        <v>121</v>
      </c>
      <c r="N162" s="3" t="s">
        <v>121</v>
      </c>
      <c r="O162" s="3" t="s">
        <v>121</v>
      </c>
      <c r="P162" s="3" t="s">
        <v>121</v>
      </c>
      <c r="Q162" s="3" t="s">
        <v>121</v>
      </c>
    </row>
    <row r="163" spans="1:17" s="27" customFormat="1" ht="29.25" customHeight="1" x14ac:dyDescent="0.2">
      <c r="A163" s="74"/>
      <c r="B163" s="75"/>
      <c r="C163" s="70"/>
      <c r="D163" s="47" t="s">
        <v>54</v>
      </c>
      <c r="E163" s="48">
        <f>SUM(E127+E130+E133+E136+E139+E142+E145+E148+E151+E154+E157+E160)</f>
        <v>0</v>
      </c>
      <c r="F163" s="48">
        <f t="shared" ref="F163:J163" si="51">SUM(F127+F130+F133+F136+F139+F142+F145+F148+F151+F154+F157+F160)</f>
        <v>0</v>
      </c>
      <c r="G163" s="48">
        <f t="shared" si="51"/>
        <v>0</v>
      </c>
      <c r="H163" s="48">
        <f t="shared" si="51"/>
        <v>0</v>
      </c>
      <c r="I163" s="48">
        <f t="shared" si="51"/>
        <v>0</v>
      </c>
      <c r="J163" s="48">
        <f t="shared" si="51"/>
        <v>0</v>
      </c>
      <c r="K163" s="3" t="s">
        <v>121</v>
      </c>
      <c r="L163" s="3" t="s">
        <v>121</v>
      </c>
      <c r="M163" s="3" t="s">
        <v>121</v>
      </c>
      <c r="N163" s="3" t="s">
        <v>121</v>
      </c>
      <c r="O163" s="3" t="s">
        <v>121</v>
      </c>
      <c r="P163" s="3" t="s">
        <v>121</v>
      </c>
      <c r="Q163" s="3" t="s">
        <v>121</v>
      </c>
    </row>
    <row r="164" spans="1:17" s="27" customFormat="1" ht="26.45" customHeight="1" x14ac:dyDescent="0.2">
      <c r="A164" s="74"/>
      <c r="B164" s="75"/>
      <c r="C164" s="70"/>
      <c r="D164" s="47" t="s">
        <v>55</v>
      </c>
      <c r="E164" s="48">
        <f>SUM(E128+E131+E134+E137+E140+E143+E146+E149+E152+E155+E158+E161)</f>
        <v>2998.2</v>
      </c>
      <c r="F164" s="48">
        <f t="shared" ref="F164:J164" si="52">SUM(F128+F131+F134+F137+F140+F143+F146+F149+F152+F155+F158+F161)</f>
        <v>2158.1999999999998</v>
      </c>
      <c r="G164" s="48">
        <f t="shared" si="52"/>
        <v>839.9</v>
      </c>
      <c r="H164" s="48">
        <f t="shared" si="52"/>
        <v>0</v>
      </c>
      <c r="I164" s="48">
        <f t="shared" si="52"/>
        <v>0</v>
      </c>
      <c r="J164" s="48">
        <f t="shared" si="52"/>
        <v>0</v>
      </c>
      <c r="K164" s="3" t="s">
        <v>121</v>
      </c>
      <c r="L164" s="3" t="s">
        <v>121</v>
      </c>
      <c r="M164" s="3" t="s">
        <v>121</v>
      </c>
      <c r="N164" s="3" t="s">
        <v>121</v>
      </c>
      <c r="O164" s="3" t="s">
        <v>121</v>
      </c>
      <c r="P164" s="3" t="s">
        <v>121</v>
      </c>
      <c r="Q164" s="3" t="s">
        <v>121</v>
      </c>
    </row>
    <row r="165" spans="1:17" s="27" customFormat="1" ht="37.5" customHeight="1" x14ac:dyDescent="0.2">
      <c r="A165" s="39" t="s">
        <v>67</v>
      </c>
      <c r="B165" s="67" t="s">
        <v>43</v>
      </c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9"/>
    </row>
    <row r="166" spans="1:17" s="27" customFormat="1" ht="33" customHeight="1" x14ac:dyDescent="0.2">
      <c r="A166" s="63" t="s">
        <v>44</v>
      </c>
      <c r="B166" s="64" t="s">
        <v>10</v>
      </c>
      <c r="C166" s="65" t="s">
        <v>69</v>
      </c>
      <c r="D166" s="28" t="s">
        <v>56</v>
      </c>
      <c r="E166" s="6">
        <f>SUM(E167:E171)</f>
        <v>353</v>
      </c>
      <c r="F166" s="6">
        <f t="shared" ref="F166:J166" si="53">SUM(F167:F171)</f>
        <v>73</v>
      </c>
      <c r="G166" s="6">
        <f t="shared" si="53"/>
        <v>70</v>
      </c>
      <c r="H166" s="6">
        <f t="shared" si="53"/>
        <v>70</v>
      </c>
      <c r="I166" s="6">
        <f t="shared" si="53"/>
        <v>70</v>
      </c>
      <c r="J166" s="6">
        <f t="shared" si="53"/>
        <v>70</v>
      </c>
      <c r="K166" s="62" t="s">
        <v>143</v>
      </c>
      <c r="L166" s="39"/>
      <c r="M166" s="39"/>
      <c r="N166" s="39"/>
      <c r="O166" s="39"/>
      <c r="P166" s="39"/>
      <c r="Q166" s="39"/>
    </row>
    <row r="167" spans="1:17" s="27" customFormat="1" ht="24.75" customHeight="1" x14ac:dyDescent="0.2">
      <c r="A167" s="63"/>
      <c r="B167" s="64"/>
      <c r="C167" s="65"/>
      <c r="D167" s="41" t="s">
        <v>54</v>
      </c>
      <c r="E167" s="42" t="s">
        <v>109</v>
      </c>
      <c r="F167" s="42" t="s">
        <v>109</v>
      </c>
      <c r="G167" s="42" t="s">
        <v>109</v>
      </c>
      <c r="H167" s="42" t="s">
        <v>109</v>
      </c>
      <c r="I167" s="42" t="s">
        <v>109</v>
      </c>
      <c r="J167" s="42" t="s">
        <v>109</v>
      </c>
      <c r="K167" s="62"/>
      <c r="L167" s="42"/>
      <c r="M167" s="42"/>
      <c r="N167" s="42"/>
      <c r="O167" s="42"/>
      <c r="P167" s="42"/>
      <c r="Q167" s="39"/>
    </row>
    <row r="168" spans="1:17" ht="26.25" customHeight="1" x14ac:dyDescent="0.25">
      <c r="A168" s="63"/>
      <c r="B168" s="64"/>
      <c r="C168" s="65"/>
      <c r="D168" s="94" t="s">
        <v>55</v>
      </c>
      <c r="E168" s="35">
        <f t="shared" ref="E168:E171" si="54">SUM(F168:J168)</f>
        <v>175</v>
      </c>
      <c r="F168" s="35">
        <v>35</v>
      </c>
      <c r="G168" s="38">
        <v>35</v>
      </c>
      <c r="H168" s="38">
        <v>35</v>
      </c>
      <c r="I168" s="38">
        <v>35</v>
      </c>
      <c r="J168" s="38">
        <v>35</v>
      </c>
      <c r="K168" s="62"/>
      <c r="L168" s="42" t="s">
        <v>83</v>
      </c>
      <c r="M168" s="42" t="s">
        <v>83</v>
      </c>
      <c r="N168" s="42" t="s">
        <v>83</v>
      </c>
      <c r="O168" s="42" t="s">
        <v>83</v>
      </c>
      <c r="P168" s="42" t="s">
        <v>83</v>
      </c>
      <c r="Q168" s="34" t="s">
        <v>75</v>
      </c>
    </row>
    <row r="169" spans="1:17" ht="22.5" x14ac:dyDescent="0.25">
      <c r="A169" s="63"/>
      <c r="B169" s="64"/>
      <c r="C169" s="65"/>
      <c r="D169" s="94"/>
      <c r="E169" s="35">
        <f t="shared" si="54"/>
        <v>53</v>
      </c>
      <c r="F169" s="35">
        <v>13</v>
      </c>
      <c r="G169" s="38">
        <v>10</v>
      </c>
      <c r="H169" s="38">
        <v>10</v>
      </c>
      <c r="I169" s="38">
        <v>10</v>
      </c>
      <c r="J169" s="38">
        <v>10</v>
      </c>
      <c r="K169" s="62"/>
      <c r="L169" s="42" t="s">
        <v>83</v>
      </c>
      <c r="M169" s="42" t="s">
        <v>83</v>
      </c>
      <c r="N169" s="42" t="s">
        <v>83</v>
      </c>
      <c r="O169" s="42" t="s">
        <v>83</v>
      </c>
      <c r="P169" s="42" t="s">
        <v>83</v>
      </c>
      <c r="Q169" s="34" t="s">
        <v>77</v>
      </c>
    </row>
    <row r="170" spans="1:17" ht="22.5" x14ac:dyDescent="0.25">
      <c r="A170" s="63"/>
      <c r="B170" s="64"/>
      <c r="C170" s="65"/>
      <c r="D170" s="94"/>
      <c r="E170" s="35">
        <f t="shared" si="54"/>
        <v>100</v>
      </c>
      <c r="F170" s="35">
        <v>20</v>
      </c>
      <c r="G170" s="38">
        <v>20</v>
      </c>
      <c r="H170" s="38">
        <v>20</v>
      </c>
      <c r="I170" s="38">
        <v>20</v>
      </c>
      <c r="J170" s="38">
        <v>20</v>
      </c>
      <c r="K170" s="62"/>
      <c r="L170" s="42" t="s">
        <v>83</v>
      </c>
      <c r="M170" s="42" t="s">
        <v>83</v>
      </c>
      <c r="N170" s="42" t="s">
        <v>83</v>
      </c>
      <c r="O170" s="42" t="s">
        <v>83</v>
      </c>
      <c r="P170" s="42" t="s">
        <v>83</v>
      </c>
      <c r="Q170" s="34" t="s">
        <v>78</v>
      </c>
    </row>
    <row r="171" spans="1:17" ht="22.5" x14ac:dyDescent="0.25">
      <c r="A171" s="63"/>
      <c r="B171" s="64"/>
      <c r="C171" s="65"/>
      <c r="D171" s="94"/>
      <c r="E171" s="35">
        <f t="shared" si="54"/>
        <v>25</v>
      </c>
      <c r="F171" s="35">
        <v>5</v>
      </c>
      <c r="G171" s="38">
        <v>5</v>
      </c>
      <c r="H171" s="38">
        <v>5</v>
      </c>
      <c r="I171" s="38">
        <v>5</v>
      </c>
      <c r="J171" s="38">
        <v>5</v>
      </c>
      <c r="K171" s="62"/>
      <c r="L171" s="42" t="s">
        <v>83</v>
      </c>
      <c r="M171" s="42" t="s">
        <v>83</v>
      </c>
      <c r="N171" s="42" t="s">
        <v>83</v>
      </c>
      <c r="O171" s="42" t="s">
        <v>83</v>
      </c>
      <c r="P171" s="42" t="s">
        <v>83</v>
      </c>
      <c r="Q171" s="34" t="s">
        <v>79</v>
      </c>
    </row>
    <row r="172" spans="1:17" ht="31.5" customHeight="1" x14ac:dyDescent="0.25">
      <c r="A172" s="65" t="s">
        <v>45</v>
      </c>
      <c r="B172" s="64" t="s">
        <v>66</v>
      </c>
      <c r="C172" s="65" t="s">
        <v>69</v>
      </c>
      <c r="D172" s="28" t="s">
        <v>56</v>
      </c>
      <c r="E172" s="35">
        <f>SUM(E173:E177)</f>
        <v>2103.12</v>
      </c>
      <c r="F172" s="35">
        <f t="shared" ref="F172:J172" si="55">SUM(F173:F177)</f>
        <v>500</v>
      </c>
      <c r="G172" s="35">
        <f t="shared" si="55"/>
        <v>654.4</v>
      </c>
      <c r="H172" s="35">
        <f t="shared" si="55"/>
        <v>316.23999999999995</v>
      </c>
      <c r="I172" s="35">
        <f t="shared" si="55"/>
        <v>316.23999999999995</v>
      </c>
      <c r="J172" s="35">
        <f t="shared" si="55"/>
        <v>316.23999999999995</v>
      </c>
      <c r="K172" s="62" t="s">
        <v>144</v>
      </c>
      <c r="L172" s="36"/>
      <c r="M172" s="36"/>
      <c r="N172" s="36"/>
      <c r="O172" s="36"/>
      <c r="P172" s="36"/>
      <c r="Q172" s="36"/>
    </row>
    <row r="173" spans="1:17" ht="25.5" customHeight="1" x14ac:dyDescent="0.25">
      <c r="A173" s="65"/>
      <c r="B173" s="64"/>
      <c r="C173" s="65"/>
      <c r="D173" s="41" t="s">
        <v>54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62"/>
      <c r="L173" s="36"/>
      <c r="M173" s="36"/>
      <c r="N173" s="36"/>
      <c r="O173" s="36"/>
      <c r="P173" s="36"/>
      <c r="Q173" s="36"/>
    </row>
    <row r="174" spans="1:17" ht="28.5" customHeight="1" x14ac:dyDescent="0.25">
      <c r="A174" s="65"/>
      <c r="B174" s="64"/>
      <c r="C174" s="65"/>
      <c r="D174" s="94" t="s">
        <v>55</v>
      </c>
      <c r="E174" s="35">
        <f t="shared" ref="E174:E177" si="56">SUM(F174:J174)</f>
        <v>1350.8</v>
      </c>
      <c r="F174" s="35">
        <v>340</v>
      </c>
      <c r="G174" s="38">
        <v>340</v>
      </c>
      <c r="H174" s="38">
        <v>223.6</v>
      </c>
      <c r="I174" s="38">
        <v>223.6</v>
      </c>
      <c r="J174" s="38">
        <v>223.6</v>
      </c>
      <c r="K174" s="62"/>
      <c r="L174" s="36" t="s">
        <v>83</v>
      </c>
      <c r="M174" s="36" t="s">
        <v>83</v>
      </c>
      <c r="N174" s="36" t="s">
        <v>83</v>
      </c>
      <c r="O174" s="36" t="s">
        <v>83</v>
      </c>
      <c r="P174" s="36" t="s">
        <v>83</v>
      </c>
      <c r="Q174" s="34" t="s">
        <v>74</v>
      </c>
    </row>
    <row r="175" spans="1:17" ht="29.25" customHeight="1" x14ac:dyDescent="0.25">
      <c r="A175" s="65"/>
      <c r="B175" s="64"/>
      <c r="C175" s="65"/>
      <c r="D175" s="94"/>
      <c r="E175" s="35">
        <f t="shared" si="56"/>
        <v>270</v>
      </c>
      <c r="F175" s="35">
        <v>70</v>
      </c>
      <c r="G175" s="38">
        <v>110</v>
      </c>
      <c r="H175" s="38">
        <v>30</v>
      </c>
      <c r="I175" s="38">
        <v>30</v>
      </c>
      <c r="J175" s="38">
        <v>30</v>
      </c>
      <c r="K175" s="62"/>
      <c r="L175" s="36" t="s">
        <v>83</v>
      </c>
      <c r="M175" s="36" t="s">
        <v>83</v>
      </c>
      <c r="N175" s="36" t="s">
        <v>83</v>
      </c>
      <c r="O175" s="36" t="s">
        <v>83</v>
      </c>
      <c r="P175" s="36" t="s">
        <v>83</v>
      </c>
      <c r="Q175" s="34" t="s">
        <v>77</v>
      </c>
    </row>
    <row r="176" spans="1:17" ht="27" customHeight="1" x14ac:dyDescent="0.25">
      <c r="A176" s="65"/>
      <c r="B176" s="64"/>
      <c r="C176" s="65"/>
      <c r="D176" s="94"/>
      <c r="E176" s="35">
        <f t="shared" si="56"/>
        <v>304.72000000000003</v>
      </c>
      <c r="F176" s="35">
        <v>30</v>
      </c>
      <c r="G176" s="38">
        <v>175</v>
      </c>
      <c r="H176" s="38">
        <v>33.24</v>
      </c>
      <c r="I176" s="38">
        <v>33.24</v>
      </c>
      <c r="J176" s="38">
        <v>33.24</v>
      </c>
      <c r="K176" s="62"/>
      <c r="L176" s="36" t="s">
        <v>83</v>
      </c>
      <c r="M176" s="36" t="s">
        <v>83</v>
      </c>
      <c r="N176" s="36" t="s">
        <v>83</v>
      </c>
      <c r="O176" s="36" t="s">
        <v>83</v>
      </c>
      <c r="P176" s="36" t="s">
        <v>83</v>
      </c>
      <c r="Q176" s="34" t="s">
        <v>78</v>
      </c>
    </row>
    <row r="177" spans="1:17" ht="31.5" customHeight="1" x14ac:dyDescent="0.25">
      <c r="A177" s="65"/>
      <c r="B177" s="64"/>
      <c r="C177" s="65"/>
      <c r="D177" s="94"/>
      <c r="E177" s="35">
        <f t="shared" si="56"/>
        <v>177.60000000000002</v>
      </c>
      <c r="F177" s="35">
        <v>60</v>
      </c>
      <c r="G177" s="38">
        <v>29.4</v>
      </c>
      <c r="H177" s="38">
        <v>29.4</v>
      </c>
      <c r="I177" s="38">
        <v>29.4</v>
      </c>
      <c r="J177" s="38">
        <v>29.4</v>
      </c>
      <c r="K177" s="62"/>
      <c r="L177" s="36" t="s">
        <v>83</v>
      </c>
      <c r="M177" s="36" t="s">
        <v>83</v>
      </c>
      <c r="N177" s="36" t="s">
        <v>83</v>
      </c>
      <c r="O177" s="36" t="s">
        <v>83</v>
      </c>
      <c r="P177" s="36" t="s">
        <v>83</v>
      </c>
      <c r="Q177" s="34" t="s">
        <v>79</v>
      </c>
    </row>
    <row r="178" spans="1:17" ht="29.25" customHeight="1" x14ac:dyDescent="0.25">
      <c r="A178" s="63" t="s">
        <v>46</v>
      </c>
      <c r="B178" s="64" t="s">
        <v>145</v>
      </c>
      <c r="C178" s="65" t="s">
        <v>69</v>
      </c>
      <c r="D178" s="28" t="s">
        <v>56</v>
      </c>
      <c r="E178" s="35">
        <f>SUM(E179:E183)</f>
        <v>436.7</v>
      </c>
      <c r="F178" s="35">
        <f t="shared" ref="F178:J178" si="57">SUM(F179:F183)</f>
        <v>216.7</v>
      </c>
      <c r="G178" s="35">
        <f t="shared" si="57"/>
        <v>220</v>
      </c>
      <c r="H178" s="35">
        <f t="shared" si="57"/>
        <v>0</v>
      </c>
      <c r="I178" s="35">
        <f t="shared" si="57"/>
        <v>0</v>
      </c>
      <c r="J178" s="35">
        <f t="shared" si="57"/>
        <v>0</v>
      </c>
      <c r="K178" s="62" t="s">
        <v>180</v>
      </c>
      <c r="L178" s="36"/>
      <c r="M178" s="36"/>
      <c r="N178" s="36"/>
      <c r="O178" s="36"/>
      <c r="P178" s="36"/>
      <c r="Q178" s="36"/>
    </row>
    <row r="179" spans="1:17" ht="24.75" customHeight="1" x14ac:dyDescent="0.25">
      <c r="A179" s="63"/>
      <c r="B179" s="64"/>
      <c r="C179" s="65"/>
      <c r="D179" s="41" t="s">
        <v>54</v>
      </c>
      <c r="E179" s="35">
        <v>0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K179" s="62"/>
      <c r="L179" s="36"/>
      <c r="M179" s="36"/>
      <c r="N179" s="36"/>
      <c r="O179" s="36"/>
      <c r="P179" s="36"/>
      <c r="Q179" s="36"/>
    </row>
    <row r="180" spans="1:17" ht="25.5" customHeight="1" x14ac:dyDescent="0.25">
      <c r="A180" s="63"/>
      <c r="B180" s="64"/>
      <c r="C180" s="65"/>
      <c r="D180" s="94" t="s">
        <v>55</v>
      </c>
      <c r="E180" s="35">
        <f t="shared" ref="E180:E183" si="58">SUM(F180:J180)</f>
        <v>160</v>
      </c>
      <c r="F180" s="35">
        <v>80</v>
      </c>
      <c r="G180" s="38">
        <v>80</v>
      </c>
      <c r="H180" s="35">
        <v>0</v>
      </c>
      <c r="I180" s="35">
        <v>0</v>
      </c>
      <c r="J180" s="35">
        <v>0</v>
      </c>
      <c r="K180" s="62"/>
      <c r="L180" s="36" t="s">
        <v>83</v>
      </c>
      <c r="M180" s="36" t="s">
        <v>83</v>
      </c>
      <c r="N180" s="36" t="s">
        <v>82</v>
      </c>
      <c r="O180" s="36" t="s">
        <v>82</v>
      </c>
      <c r="P180" s="36" t="s">
        <v>82</v>
      </c>
      <c r="Q180" s="34" t="s">
        <v>75</v>
      </c>
    </row>
    <row r="181" spans="1:17" ht="25.5" customHeight="1" x14ac:dyDescent="0.25">
      <c r="A181" s="63"/>
      <c r="B181" s="64"/>
      <c r="C181" s="65"/>
      <c r="D181" s="94"/>
      <c r="E181" s="35">
        <f t="shared" si="58"/>
        <v>158.5</v>
      </c>
      <c r="F181" s="35">
        <v>58.5</v>
      </c>
      <c r="G181" s="38">
        <v>100</v>
      </c>
      <c r="H181" s="35">
        <v>0</v>
      </c>
      <c r="I181" s="35">
        <v>0</v>
      </c>
      <c r="J181" s="35">
        <v>0</v>
      </c>
      <c r="K181" s="62"/>
      <c r="L181" s="36" t="s">
        <v>83</v>
      </c>
      <c r="M181" s="36" t="s">
        <v>83</v>
      </c>
      <c r="N181" s="36" t="s">
        <v>82</v>
      </c>
      <c r="O181" s="36" t="s">
        <v>82</v>
      </c>
      <c r="P181" s="36" t="s">
        <v>82</v>
      </c>
      <c r="Q181" s="34" t="s">
        <v>77</v>
      </c>
    </row>
    <row r="182" spans="1:17" ht="24" customHeight="1" x14ac:dyDescent="0.25">
      <c r="A182" s="63"/>
      <c r="B182" s="64"/>
      <c r="C182" s="65"/>
      <c r="D182" s="94"/>
      <c r="E182" s="35">
        <f t="shared" si="58"/>
        <v>77.2</v>
      </c>
      <c r="F182" s="35">
        <v>77.2</v>
      </c>
      <c r="G182" s="38">
        <v>0</v>
      </c>
      <c r="H182" s="35">
        <v>0</v>
      </c>
      <c r="I182" s="35">
        <v>0</v>
      </c>
      <c r="J182" s="35">
        <v>0</v>
      </c>
      <c r="K182" s="62"/>
      <c r="L182" s="36" t="s">
        <v>83</v>
      </c>
      <c r="M182" s="43" t="s">
        <v>82</v>
      </c>
      <c r="N182" s="36" t="s">
        <v>82</v>
      </c>
      <c r="O182" s="36" t="s">
        <v>82</v>
      </c>
      <c r="P182" s="36" t="s">
        <v>82</v>
      </c>
      <c r="Q182" s="34" t="s">
        <v>78</v>
      </c>
    </row>
    <row r="183" spans="1:17" ht="30" customHeight="1" x14ac:dyDescent="0.25">
      <c r="A183" s="63"/>
      <c r="B183" s="64"/>
      <c r="C183" s="65"/>
      <c r="D183" s="94"/>
      <c r="E183" s="35">
        <f t="shared" si="58"/>
        <v>41</v>
      </c>
      <c r="F183" s="35">
        <v>1</v>
      </c>
      <c r="G183" s="38">
        <v>40</v>
      </c>
      <c r="H183" s="35">
        <v>0</v>
      </c>
      <c r="I183" s="35">
        <v>0</v>
      </c>
      <c r="J183" s="35">
        <v>0</v>
      </c>
      <c r="K183" s="62"/>
      <c r="L183" s="36" t="s">
        <v>83</v>
      </c>
      <c r="M183" s="13" t="s">
        <v>83</v>
      </c>
      <c r="N183" s="36" t="s">
        <v>82</v>
      </c>
      <c r="O183" s="36" t="s">
        <v>82</v>
      </c>
      <c r="P183" s="36" t="s">
        <v>82</v>
      </c>
      <c r="Q183" s="34" t="s">
        <v>79</v>
      </c>
    </row>
    <row r="184" spans="1:17" ht="26.25" customHeight="1" x14ac:dyDescent="0.25">
      <c r="A184" s="63" t="s">
        <v>47</v>
      </c>
      <c r="B184" s="64" t="s">
        <v>11</v>
      </c>
      <c r="C184" s="65" t="s">
        <v>69</v>
      </c>
      <c r="D184" s="28" t="s">
        <v>56</v>
      </c>
      <c r="E184" s="35">
        <f>SUM(E185:E186)</f>
        <v>97</v>
      </c>
      <c r="F184" s="35">
        <f t="shared" ref="F184:J184" si="59">SUM(F185:F186)</f>
        <v>97</v>
      </c>
      <c r="G184" s="35">
        <f t="shared" si="59"/>
        <v>0</v>
      </c>
      <c r="H184" s="35">
        <f t="shared" si="59"/>
        <v>0</v>
      </c>
      <c r="I184" s="35">
        <f t="shared" si="59"/>
        <v>0</v>
      </c>
      <c r="J184" s="35">
        <f t="shared" si="59"/>
        <v>0</v>
      </c>
      <c r="K184" s="62" t="s">
        <v>146</v>
      </c>
      <c r="L184" s="52" t="s">
        <v>83</v>
      </c>
      <c r="M184" s="55" t="s">
        <v>82</v>
      </c>
      <c r="N184" s="55" t="s">
        <v>82</v>
      </c>
      <c r="O184" s="55" t="s">
        <v>82</v>
      </c>
      <c r="P184" s="55" t="s">
        <v>82</v>
      </c>
      <c r="Q184" s="58" t="s">
        <v>38</v>
      </c>
    </row>
    <row r="185" spans="1:17" ht="26.25" customHeight="1" x14ac:dyDescent="0.25">
      <c r="A185" s="63"/>
      <c r="B185" s="64"/>
      <c r="C185" s="65"/>
      <c r="D185" s="41" t="s">
        <v>54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62"/>
      <c r="L185" s="53"/>
      <c r="M185" s="56"/>
      <c r="N185" s="56"/>
      <c r="O185" s="56"/>
      <c r="P185" s="56"/>
      <c r="Q185" s="58"/>
    </row>
    <row r="186" spans="1:17" ht="30" customHeight="1" x14ac:dyDescent="0.25">
      <c r="A186" s="63"/>
      <c r="B186" s="64"/>
      <c r="C186" s="65"/>
      <c r="D186" s="41" t="s">
        <v>55</v>
      </c>
      <c r="E186" s="2">
        <v>97</v>
      </c>
      <c r="F186" s="2">
        <v>97</v>
      </c>
      <c r="G186" s="2">
        <v>0</v>
      </c>
      <c r="H186" s="35">
        <v>0</v>
      </c>
      <c r="I186" s="35">
        <v>0</v>
      </c>
      <c r="J186" s="35">
        <v>0</v>
      </c>
      <c r="K186" s="62"/>
      <c r="L186" s="54"/>
      <c r="M186" s="57"/>
      <c r="N186" s="57"/>
      <c r="O186" s="57"/>
      <c r="P186" s="57"/>
      <c r="Q186" s="58"/>
    </row>
    <row r="187" spans="1:17" s="14" customFormat="1" ht="29.25" customHeight="1" x14ac:dyDescent="0.2">
      <c r="A187" s="98"/>
      <c r="B187" s="75" t="s">
        <v>58</v>
      </c>
      <c r="C187" s="70"/>
      <c r="D187" s="46" t="s">
        <v>64</v>
      </c>
      <c r="E187" s="48">
        <f>SUM(E188:E189)</f>
        <v>2989.8199999999997</v>
      </c>
      <c r="F187" s="48">
        <f t="shared" ref="F187:J187" si="60">SUM(F188:F189)</f>
        <v>886.7</v>
      </c>
      <c r="G187" s="48">
        <f t="shared" si="60"/>
        <v>944.4</v>
      </c>
      <c r="H187" s="48">
        <f t="shared" si="60"/>
        <v>386.24</v>
      </c>
      <c r="I187" s="48">
        <f t="shared" si="60"/>
        <v>386.24</v>
      </c>
      <c r="J187" s="48">
        <f t="shared" si="60"/>
        <v>386.24</v>
      </c>
      <c r="K187" s="13" t="s">
        <v>121</v>
      </c>
      <c r="L187" s="13" t="s">
        <v>121</v>
      </c>
      <c r="M187" s="13" t="s">
        <v>121</v>
      </c>
      <c r="N187" s="13" t="s">
        <v>121</v>
      </c>
      <c r="O187" s="13" t="s">
        <v>121</v>
      </c>
      <c r="P187" s="13" t="s">
        <v>121</v>
      </c>
      <c r="Q187" s="13" t="s">
        <v>121</v>
      </c>
    </row>
    <row r="188" spans="1:17" s="14" customFormat="1" ht="27.75" customHeight="1" x14ac:dyDescent="0.2">
      <c r="A188" s="98"/>
      <c r="B188" s="75"/>
      <c r="C188" s="70"/>
      <c r="D188" s="47" t="s">
        <v>54</v>
      </c>
      <c r="E188" s="48">
        <f>SUM(E167+E173+E179+E185)</f>
        <v>0</v>
      </c>
      <c r="F188" s="48">
        <f t="shared" ref="F188:J188" si="61">SUM(F167+F173+F179+F185)</f>
        <v>0</v>
      </c>
      <c r="G188" s="48">
        <f t="shared" si="61"/>
        <v>0</v>
      </c>
      <c r="H188" s="48">
        <f t="shared" si="61"/>
        <v>0</v>
      </c>
      <c r="I188" s="48">
        <f t="shared" si="61"/>
        <v>0</v>
      </c>
      <c r="J188" s="48">
        <f t="shared" si="61"/>
        <v>0</v>
      </c>
      <c r="K188" s="13" t="s">
        <v>121</v>
      </c>
      <c r="L188" s="13" t="s">
        <v>121</v>
      </c>
      <c r="M188" s="13" t="s">
        <v>121</v>
      </c>
      <c r="N188" s="13" t="s">
        <v>121</v>
      </c>
      <c r="O188" s="13" t="s">
        <v>121</v>
      </c>
      <c r="P188" s="13" t="s">
        <v>121</v>
      </c>
      <c r="Q188" s="13" t="s">
        <v>121</v>
      </c>
    </row>
    <row r="189" spans="1:17" s="14" customFormat="1" ht="27.75" customHeight="1" x14ac:dyDescent="0.2">
      <c r="A189" s="98"/>
      <c r="B189" s="75"/>
      <c r="C189" s="70"/>
      <c r="D189" s="47" t="s">
        <v>55</v>
      </c>
      <c r="E189" s="48">
        <f>SUM(E168+E169+E170+E171+E174+E175+E176+E177+E180+E181+E182+E183+E186)</f>
        <v>2989.8199999999997</v>
      </c>
      <c r="F189" s="48">
        <f t="shared" ref="F189:J189" si="62">SUM(F168+F169+F170+F171+F174+F175+F176+F177+F180+F181+F182+F183+F186)</f>
        <v>886.7</v>
      </c>
      <c r="G189" s="48">
        <f t="shared" si="62"/>
        <v>944.4</v>
      </c>
      <c r="H189" s="48">
        <f t="shared" si="62"/>
        <v>386.24</v>
      </c>
      <c r="I189" s="48">
        <f t="shared" si="62"/>
        <v>386.24</v>
      </c>
      <c r="J189" s="48">
        <f t="shared" si="62"/>
        <v>386.24</v>
      </c>
      <c r="K189" s="13" t="s">
        <v>121</v>
      </c>
      <c r="L189" s="13" t="s">
        <v>121</v>
      </c>
      <c r="M189" s="13" t="s">
        <v>121</v>
      </c>
      <c r="N189" s="13" t="s">
        <v>121</v>
      </c>
      <c r="O189" s="13" t="s">
        <v>121</v>
      </c>
      <c r="P189" s="13" t="s">
        <v>121</v>
      </c>
      <c r="Q189" s="13" t="s">
        <v>121</v>
      </c>
    </row>
    <row r="190" spans="1:17" s="14" customFormat="1" ht="30" customHeight="1" x14ac:dyDescent="0.2">
      <c r="A190" s="97"/>
      <c r="B190" s="95" t="s">
        <v>76</v>
      </c>
      <c r="C190" s="99"/>
      <c r="D190" s="11" t="s">
        <v>64</v>
      </c>
      <c r="E190" s="12">
        <f>SUM(E191:E192)</f>
        <v>22283.780000000002</v>
      </c>
      <c r="F190" s="12">
        <f t="shared" ref="F190:J190" si="63">SUM(F191:F192)</f>
        <v>5833.5199999999995</v>
      </c>
      <c r="G190" s="12">
        <f t="shared" si="63"/>
        <v>10273.439999999999</v>
      </c>
      <c r="H190" s="12">
        <f t="shared" si="63"/>
        <v>2058.94</v>
      </c>
      <c r="I190" s="12">
        <f t="shared" si="63"/>
        <v>2058.94</v>
      </c>
      <c r="J190" s="12">
        <f t="shared" si="63"/>
        <v>2058.94</v>
      </c>
      <c r="K190" s="13" t="s">
        <v>121</v>
      </c>
      <c r="L190" s="13" t="s">
        <v>121</v>
      </c>
      <c r="M190" s="13" t="s">
        <v>121</v>
      </c>
      <c r="N190" s="13" t="s">
        <v>121</v>
      </c>
      <c r="O190" s="13" t="s">
        <v>121</v>
      </c>
      <c r="P190" s="13" t="s">
        <v>121</v>
      </c>
      <c r="Q190" s="13" t="s">
        <v>121</v>
      </c>
    </row>
    <row r="191" spans="1:17" s="14" customFormat="1" ht="27.6" customHeight="1" x14ac:dyDescent="0.2">
      <c r="A191" s="97"/>
      <c r="B191" s="96"/>
      <c r="C191" s="99"/>
      <c r="D191" s="11" t="s">
        <v>54</v>
      </c>
      <c r="E191" s="12">
        <f>SUM(F191:J191)</f>
        <v>2160.0000000000005</v>
      </c>
      <c r="F191" s="12">
        <f t="shared" ref="F191:J192" si="64">SUM(F59+F123+F163+F188)</f>
        <v>11.4</v>
      </c>
      <c r="G191" s="12">
        <f t="shared" si="64"/>
        <v>2114.4</v>
      </c>
      <c r="H191" s="12">
        <f t="shared" si="64"/>
        <v>11.4</v>
      </c>
      <c r="I191" s="12">
        <f t="shared" si="64"/>
        <v>11.4</v>
      </c>
      <c r="J191" s="12">
        <f t="shared" si="64"/>
        <v>11.4</v>
      </c>
      <c r="K191" s="13" t="s">
        <v>121</v>
      </c>
      <c r="L191" s="13" t="s">
        <v>121</v>
      </c>
      <c r="M191" s="13" t="s">
        <v>121</v>
      </c>
      <c r="N191" s="13" t="s">
        <v>121</v>
      </c>
      <c r="O191" s="13" t="s">
        <v>121</v>
      </c>
      <c r="P191" s="13" t="s">
        <v>121</v>
      </c>
      <c r="Q191" s="13" t="s">
        <v>121</v>
      </c>
    </row>
    <row r="192" spans="1:17" s="14" customFormat="1" ht="32.450000000000003" customHeight="1" x14ac:dyDescent="0.2">
      <c r="A192" s="97"/>
      <c r="B192" s="96"/>
      <c r="C192" s="99"/>
      <c r="D192" s="11" t="s">
        <v>55</v>
      </c>
      <c r="E192" s="12">
        <f>SUM(F192:J192)</f>
        <v>20123.780000000002</v>
      </c>
      <c r="F192" s="12">
        <f t="shared" si="64"/>
        <v>5822.12</v>
      </c>
      <c r="G192" s="12">
        <f t="shared" si="64"/>
        <v>8159.0399999999991</v>
      </c>
      <c r="H192" s="12">
        <f t="shared" si="64"/>
        <v>2047.54</v>
      </c>
      <c r="I192" s="12">
        <f t="shared" si="64"/>
        <v>2047.54</v>
      </c>
      <c r="J192" s="12">
        <f t="shared" si="64"/>
        <v>2047.54</v>
      </c>
      <c r="K192" s="13" t="s">
        <v>121</v>
      </c>
      <c r="L192" s="13" t="s">
        <v>121</v>
      </c>
      <c r="M192" s="13" t="s">
        <v>121</v>
      </c>
      <c r="N192" s="13" t="s">
        <v>121</v>
      </c>
      <c r="O192" s="13" t="s">
        <v>121</v>
      </c>
      <c r="P192" s="13" t="s">
        <v>121</v>
      </c>
      <c r="Q192" s="13" t="s">
        <v>121</v>
      </c>
    </row>
    <row r="193" spans="12:12" x14ac:dyDescent="0.25">
      <c r="L193" s="45"/>
    </row>
  </sheetData>
  <mergeCells count="470">
    <mergeCell ref="N3:Q3"/>
    <mergeCell ref="O4:Q4"/>
    <mergeCell ref="K8:P8"/>
    <mergeCell ref="Q8:Q9"/>
    <mergeCell ref="A6:Q6"/>
    <mergeCell ref="I25:I26"/>
    <mergeCell ref="H25:H26"/>
    <mergeCell ref="G25:G26"/>
    <mergeCell ref="F25:F26"/>
    <mergeCell ref="Q23:Q26"/>
    <mergeCell ref="A17:A19"/>
    <mergeCell ref="B17:B19"/>
    <mergeCell ref="C17:C19"/>
    <mergeCell ref="K17:K19"/>
    <mergeCell ref="A14:A16"/>
    <mergeCell ref="B14:B16"/>
    <mergeCell ref="C14:C16"/>
    <mergeCell ref="L14:L16"/>
    <mergeCell ref="M14:M16"/>
    <mergeCell ref="N14:N16"/>
    <mergeCell ref="O14:O16"/>
    <mergeCell ref="P14:P16"/>
    <mergeCell ref="L17:L19"/>
    <mergeCell ref="M17:M19"/>
    <mergeCell ref="J50:J52"/>
    <mergeCell ref="E25:E26"/>
    <mergeCell ref="J25:J26"/>
    <mergeCell ref="A5:Q5"/>
    <mergeCell ref="I50:I52"/>
    <mergeCell ref="K14:K16"/>
    <mergeCell ref="B23:B26"/>
    <mergeCell ref="C23:C26"/>
    <mergeCell ref="K23:K26"/>
    <mergeCell ref="A8:A9"/>
    <mergeCell ref="D8:D9"/>
    <mergeCell ref="B8:B9"/>
    <mergeCell ref="D25:D26"/>
    <mergeCell ref="E50:E52"/>
    <mergeCell ref="F50:F52"/>
    <mergeCell ref="G50:G52"/>
    <mergeCell ref="H50:H52"/>
    <mergeCell ref="E8:J8"/>
    <mergeCell ref="C8:C9"/>
    <mergeCell ref="B12:Q12"/>
    <mergeCell ref="B11:Q11"/>
    <mergeCell ref="Q14:Q16"/>
    <mergeCell ref="Q17:Q19"/>
    <mergeCell ref="Q20:Q22"/>
    <mergeCell ref="A27:A29"/>
    <mergeCell ref="B27:B29"/>
    <mergeCell ref="C27:C29"/>
    <mergeCell ref="K27:K29"/>
    <mergeCell ref="Q27:Q29"/>
    <mergeCell ref="A23:A26"/>
    <mergeCell ref="D50:D52"/>
    <mergeCell ref="D32:D35"/>
    <mergeCell ref="Q106:Q108"/>
    <mergeCell ref="D38:D41"/>
    <mergeCell ref="D44:D47"/>
    <mergeCell ref="A30:A35"/>
    <mergeCell ref="B30:B35"/>
    <mergeCell ref="C30:C35"/>
    <mergeCell ref="A36:A41"/>
    <mergeCell ref="B36:B41"/>
    <mergeCell ref="C36:C41"/>
    <mergeCell ref="A42:A47"/>
    <mergeCell ref="B42:B47"/>
    <mergeCell ref="C42:C47"/>
    <mergeCell ref="K36:K52"/>
    <mergeCell ref="K30:K35"/>
    <mergeCell ref="B61:Q61"/>
    <mergeCell ref="Q53:Q57"/>
    <mergeCell ref="Q62:Q65"/>
    <mergeCell ref="Q94:Q96"/>
    <mergeCell ref="I63:I64"/>
    <mergeCell ref="D63:D64"/>
    <mergeCell ref="E63:E64"/>
    <mergeCell ref="F63:F64"/>
    <mergeCell ref="G63:G64"/>
    <mergeCell ref="H63:H64"/>
    <mergeCell ref="D67:D68"/>
    <mergeCell ref="E67:E68"/>
    <mergeCell ref="F67:F68"/>
    <mergeCell ref="G67:G68"/>
    <mergeCell ref="C129:C131"/>
    <mergeCell ref="D75:D78"/>
    <mergeCell ref="I67:I68"/>
    <mergeCell ref="J67:J68"/>
    <mergeCell ref="K129:K131"/>
    <mergeCell ref="K70:K72"/>
    <mergeCell ref="Q70:Q72"/>
    <mergeCell ref="K66:K69"/>
    <mergeCell ref="Q66:Q69"/>
    <mergeCell ref="C106:C108"/>
    <mergeCell ref="B190:B192"/>
    <mergeCell ref="A190:A192"/>
    <mergeCell ref="D180:D183"/>
    <mergeCell ref="D174:D177"/>
    <mergeCell ref="D168:D171"/>
    <mergeCell ref="A187:A189"/>
    <mergeCell ref="B187:B189"/>
    <mergeCell ref="B162:B164"/>
    <mergeCell ref="A162:A164"/>
    <mergeCell ref="C190:C192"/>
    <mergeCell ref="C187:C189"/>
    <mergeCell ref="B165:Q165"/>
    <mergeCell ref="A184:A186"/>
    <mergeCell ref="B184:B186"/>
    <mergeCell ref="C184:C186"/>
    <mergeCell ref="K184:K186"/>
    <mergeCell ref="Q184:Q186"/>
    <mergeCell ref="A166:A171"/>
    <mergeCell ref="B166:B171"/>
    <mergeCell ref="C166:C171"/>
    <mergeCell ref="K166:K171"/>
    <mergeCell ref="A172:A177"/>
    <mergeCell ref="B172:B177"/>
    <mergeCell ref="C172:C177"/>
    <mergeCell ref="Q48:Q52"/>
    <mergeCell ref="J55:J57"/>
    <mergeCell ref="I55:I57"/>
    <mergeCell ref="L62:L65"/>
    <mergeCell ref="M62:M65"/>
    <mergeCell ref="A20:A22"/>
    <mergeCell ref="B20:B22"/>
    <mergeCell ref="C20:C22"/>
    <mergeCell ref="K20:K22"/>
    <mergeCell ref="E55:E57"/>
    <mergeCell ref="F55:F57"/>
    <mergeCell ref="D55:D57"/>
    <mergeCell ref="G55:G57"/>
    <mergeCell ref="H55:H57"/>
    <mergeCell ref="A62:A65"/>
    <mergeCell ref="B62:B65"/>
    <mergeCell ref="C62:C65"/>
    <mergeCell ref="L48:L52"/>
    <mergeCell ref="M48:M52"/>
    <mergeCell ref="N48:N52"/>
    <mergeCell ref="A48:A52"/>
    <mergeCell ref="B48:B52"/>
    <mergeCell ref="C48:C52"/>
    <mergeCell ref="A53:A57"/>
    <mergeCell ref="B53:B57"/>
    <mergeCell ref="C53:C57"/>
    <mergeCell ref="K53:K57"/>
    <mergeCell ref="B58:B60"/>
    <mergeCell ref="A58:A60"/>
    <mergeCell ref="C58:C60"/>
    <mergeCell ref="A70:A72"/>
    <mergeCell ref="B70:B72"/>
    <mergeCell ref="C70:C72"/>
    <mergeCell ref="A66:A69"/>
    <mergeCell ref="B66:B69"/>
    <mergeCell ref="C66:C69"/>
    <mergeCell ref="D70:D72"/>
    <mergeCell ref="E70:E72"/>
    <mergeCell ref="F70:F72"/>
    <mergeCell ref="G70:G72"/>
    <mergeCell ref="H70:H72"/>
    <mergeCell ref="I70:I72"/>
    <mergeCell ref="J70:J72"/>
    <mergeCell ref="K62:K65"/>
    <mergeCell ref="H67:H68"/>
    <mergeCell ref="J63:J64"/>
    <mergeCell ref="A91:A93"/>
    <mergeCell ref="B91:B93"/>
    <mergeCell ref="C91:C93"/>
    <mergeCell ref="K73:K78"/>
    <mergeCell ref="A82:A84"/>
    <mergeCell ref="B82:B84"/>
    <mergeCell ref="C82:C84"/>
    <mergeCell ref="A85:A87"/>
    <mergeCell ref="K79:K90"/>
    <mergeCell ref="K91:K102"/>
    <mergeCell ref="A79:A81"/>
    <mergeCell ref="B79:B81"/>
    <mergeCell ref="C79:C81"/>
    <mergeCell ref="A73:A78"/>
    <mergeCell ref="B73:B78"/>
    <mergeCell ref="C73:C78"/>
    <mergeCell ref="B85:B87"/>
    <mergeCell ref="C85:C87"/>
    <mergeCell ref="A88:A90"/>
    <mergeCell ref="B88:B90"/>
    <mergeCell ref="C88:C90"/>
    <mergeCell ref="K106:K108"/>
    <mergeCell ref="A109:A111"/>
    <mergeCell ref="B109:B111"/>
    <mergeCell ref="C109:C111"/>
    <mergeCell ref="K109:K111"/>
    <mergeCell ref="A94:A96"/>
    <mergeCell ref="B94:B96"/>
    <mergeCell ref="C94:C96"/>
    <mergeCell ref="A97:A99"/>
    <mergeCell ref="B97:B99"/>
    <mergeCell ref="C97:C99"/>
    <mergeCell ref="A100:A102"/>
    <mergeCell ref="B100:B102"/>
    <mergeCell ref="C100:C102"/>
    <mergeCell ref="Q91:Q93"/>
    <mergeCell ref="Q88:Q90"/>
    <mergeCell ref="Q85:Q87"/>
    <mergeCell ref="Q82:Q84"/>
    <mergeCell ref="A115:A117"/>
    <mergeCell ref="B115:B117"/>
    <mergeCell ref="C115:C117"/>
    <mergeCell ref="K115:K117"/>
    <mergeCell ref="Q115:Q117"/>
    <mergeCell ref="A112:A114"/>
    <mergeCell ref="B112:B114"/>
    <mergeCell ref="C112:C114"/>
    <mergeCell ref="K112:K114"/>
    <mergeCell ref="Q112:Q114"/>
    <mergeCell ref="Q109:Q111"/>
    <mergeCell ref="Q103:Q105"/>
    <mergeCell ref="Q100:Q102"/>
    <mergeCell ref="Q97:Q99"/>
    <mergeCell ref="A103:A105"/>
    <mergeCell ref="B103:B105"/>
    <mergeCell ref="C103:C105"/>
    <mergeCell ref="K103:K105"/>
    <mergeCell ref="A106:A108"/>
    <mergeCell ref="B106:B108"/>
    <mergeCell ref="A118:A120"/>
    <mergeCell ref="B118:B120"/>
    <mergeCell ref="C118:C120"/>
    <mergeCell ref="K118:K120"/>
    <mergeCell ref="Q118:Q120"/>
    <mergeCell ref="B125:Q125"/>
    <mergeCell ref="A126:A128"/>
    <mergeCell ref="B126:B128"/>
    <mergeCell ref="C126:C128"/>
    <mergeCell ref="K126:K128"/>
    <mergeCell ref="Q126:Q128"/>
    <mergeCell ref="C122:C124"/>
    <mergeCell ref="L126:L128"/>
    <mergeCell ref="M126:M128"/>
    <mergeCell ref="N126:N128"/>
    <mergeCell ref="O126:O128"/>
    <mergeCell ref="P126:P128"/>
    <mergeCell ref="A122:A124"/>
    <mergeCell ref="B122:B124"/>
    <mergeCell ref="A129:A131"/>
    <mergeCell ref="B129:B131"/>
    <mergeCell ref="Q129:Q131"/>
    <mergeCell ref="A132:A134"/>
    <mergeCell ref="B132:B134"/>
    <mergeCell ref="C132:C134"/>
    <mergeCell ref="K132:K134"/>
    <mergeCell ref="Q132:Q134"/>
    <mergeCell ref="A135:A137"/>
    <mergeCell ref="B135:B137"/>
    <mergeCell ref="C135:C137"/>
    <mergeCell ref="K135:K137"/>
    <mergeCell ref="Q135:Q137"/>
    <mergeCell ref="L129:L131"/>
    <mergeCell ref="M129:M131"/>
    <mergeCell ref="N129:N131"/>
    <mergeCell ref="O129:O131"/>
    <mergeCell ref="P129:P131"/>
    <mergeCell ref="L132:L134"/>
    <mergeCell ref="M132:M134"/>
    <mergeCell ref="N132:N134"/>
    <mergeCell ref="O132:O134"/>
    <mergeCell ref="P132:P134"/>
    <mergeCell ref="L135:L137"/>
    <mergeCell ref="A138:A140"/>
    <mergeCell ref="B138:B140"/>
    <mergeCell ref="C138:C140"/>
    <mergeCell ref="Q138:Q140"/>
    <mergeCell ref="K138:K140"/>
    <mergeCell ref="A141:A143"/>
    <mergeCell ref="B141:B143"/>
    <mergeCell ref="C141:C143"/>
    <mergeCell ref="K141:K143"/>
    <mergeCell ref="Q141:Q143"/>
    <mergeCell ref="L141:L143"/>
    <mergeCell ref="M141:M143"/>
    <mergeCell ref="N141:N143"/>
    <mergeCell ref="O141:O143"/>
    <mergeCell ref="P141:P143"/>
    <mergeCell ref="A144:A146"/>
    <mergeCell ref="B144:B146"/>
    <mergeCell ref="C144:C146"/>
    <mergeCell ref="K144:K146"/>
    <mergeCell ref="Q144:Q146"/>
    <mergeCell ref="A147:A149"/>
    <mergeCell ref="B147:B149"/>
    <mergeCell ref="C147:C149"/>
    <mergeCell ref="K147:K149"/>
    <mergeCell ref="Q147:Q149"/>
    <mergeCell ref="L144:L146"/>
    <mergeCell ref="M144:M146"/>
    <mergeCell ref="N144:N146"/>
    <mergeCell ref="O144:O146"/>
    <mergeCell ref="P144:P146"/>
    <mergeCell ref="L147:L149"/>
    <mergeCell ref="M147:M149"/>
    <mergeCell ref="N147:N149"/>
    <mergeCell ref="O147:O149"/>
    <mergeCell ref="P147:P149"/>
    <mergeCell ref="Q156:Q158"/>
    <mergeCell ref="A159:A161"/>
    <mergeCell ref="B159:B161"/>
    <mergeCell ref="C159:C161"/>
    <mergeCell ref="K159:K161"/>
    <mergeCell ref="Q159:Q161"/>
    <mergeCell ref="A150:A152"/>
    <mergeCell ref="B150:B152"/>
    <mergeCell ref="C150:C152"/>
    <mergeCell ref="K150:K152"/>
    <mergeCell ref="Q150:Q152"/>
    <mergeCell ref="A153:A155"/>
    <mergeCell ref="B153:B155"/>
    <mergeCell ref="C153:C155"/>
    <mergeCell ref="K153:K155"/>
    <mergeCell ref="Q153:Q155"/>
    <mergeCell ref="L150:L152"/>
    <mergeCell ref="M150:M152"/>
    <mergeCell ref="N150:N152"/>
    <mergeCell ref="O150:O152"/>
    <mergeCell ref="P150:P152"/>
    <mergeCell ref="L153:L155"/>
    <mergeCell ref="M153:M155"/>
    <mergeCell ref="N153:N155"/>
    <mergeCell ref="K172:K177"/>
    <mergeCell ref="A178:A183"/>
    <mergeCell ref="B178:B183"/>
    <mergeCell ref="C178:C183"/>
    <mergeCell ref="K178:K183"/>
    <mergeCell ref="A156:A158"/>
    <mergeCell ref="B156:B158"/>
    <mergeCell ref="C156:C158"/>
    <mergeCell ref="K156:K158"/>
    <mergeCell ref="C162:C164"/>
    <mergeCell ref="N17:N19"/>
    <mergeCell ref="O17:O19"/>
    <mergeCell ref="P17:P19"/>
    <mergeCell ref="L20:L22"/>
    <mergeCell ref="M20:M22"/>
    <mergeCell ref="N20:N22"/>
    <mergeCell ref="O20:O22"/>
    <mergeCell ref="P20:P22"/>
    <mergeCell ref="L23:L25"/>
    <mergeCell ref="M23:M25"/>
    <mergeCell ref="N23:N25"/>
    <mergeCell ref="O23:O25"/>
    <mergeCell ref="P23:P25"/>
    <mergeCell ref="L27:L29"/>
    <mergeCell ref="M27:M29"/>
    <mergeCell ref="N27:N29"/>
    <mergeCell ref="O27:O29"/>
    <mergeCell ref="P27:P29"/>
    <mergeCell ref="L53:L57"/>
    <mergeCell ref="M53:M57"/>
    <mergeCell ref="N53:N57"/>
    <mergeCell ref="O53:O57"/>
    <mergeCell ref="P53:P57"/>
    <mergeCell ref="O48:O52"/>
    <mergeCell ref="P48:P52"/>
    <mergeCell ref="P62:P65"/>
    <mergeCell ref="L82:L84"/>
    <mergeCell ref="M82:M84"/>
    <mergeCell ref="N82:N84"/>
    <mergeCell ref="O82:O84"/>
    <mergeCell ref="P82:P84"/>
    <mergeCell ref="L70:L72"/>
    <mergeCell ref="M70:M72"/>
    <mergeCell ref="N70:N72"/>
    <mergeCell ref="O70:O72"/>
    <mergeCell ref="P70:P72"/>
    <mergeCell ref="L66:L69"/>
    <mergeCell ref="M66:M69"/>
    <mergeCell ref="N66:N69"/>
    <mergeCell ref="P66:P69"/>
    <mergeCell ref="O66:O69"/>
    <mergeCell ref="N62:N65"/>
    <mergeCell ref="O62:O65"/>
    <mergeCell ref="L79:L81"/>
    <mergeCell ref="M79:M81"/>
    <mergeCell ref="N79:N81"/>
    <mergeCell ref="O79:O81"/>
    <mergeCell ref="P79:P81"/>
    <mergeCell ref="L85:L87"/>
    <mergeCell ref="M85:M87"/>
    <mergeCell ref="N85:N87"/>
    <mergeCell ref="O85:O87"/>
    <mergeCell ref="P85:P87"/>
    <mergeCell ref="L94:L96"/>
    <mergeCell ref="M94:M96"/>
    <mergeCell ref="N94:N96"/>
    <mergeCell ref="O94:O96"/>
    <mergeCell ref="P94:P96"/>
    <mergeCell ref="L88:L90"/>
    <mergeCell ref="M88:M90"/>
    <mergeCell ref="N88:N90"/>
    <mergeCell ref="O88:O90"/>
    <mergeCell ref="P88:P90"/>
    <mergeCell ref="L91:L93"/>
    <mergeCell ref="M91:M93"/>
    <mergeCell ref="N91:N93"/>
    <mergeCell ref="O91:O93"/>
    <mergeCell ref="P91:P93"/>
    <mergeCell ref="L103:L105"/>
    <mergeCell ref="M103:M105"/>
    <mergeCell ref="N103:N105"/>
    <mergeCell ref="O103:O105"/>
    <mergeCell ref="P103:P105"/>
    <mergeCell ref="L106:L108"/>
    <mergeCell ref="M106:M108"/>
    <mergeCell ref="N106:N108"/>
    <mergeCell ref="O106:O108"/>
    <mergeCell ref="P106:P108"/>
    <mergeCell ref="L109:L111"/>
    <mergeCell ref="M109:M111"/>
    <mergeCell ref="N109:N111"/>
    <mergeCell ref="O109:O111"/>
    <mergeCell ref="P109:P111"/>
    <mergeCell ref="L112:L114"/>
    <mergeCell ref="M112:M114"/>
    <mergeCell ref="N112:N114"/>
    <mergeCell ref="O112:O114"/>
    <mergeCell ref="P112:P114"/>
    <mergeCell ref="L115:L117"/>
    <mergeCell ref="M115:M117"/>
    <mergeCell ref="N115:N117"/>
    <mergeCell ref="O115:O117"/>
    <mergeCell ref="P115:P117"/>
    <mergeCell ref="L118:L120"/>
    <mergeCell ref="M118:M120"/>
    <mergeCell ref="N118:N120"/>
    <mergeCell ref="O118:O120"/>
    <mergeCell ref="P118:P120"/>
    <mergeCell ref="M159:M161"/>
    <mergeCell ref="N159:N161"/>
    <mergeCell ref="O159:O161"/>
    <mergeCell ref="P159:P161"/>
    <mergeCell ref="M135:M137"/>
    <mergeCell ref="N135:N137"/>
    <mergeCell ref="O135:O137"/>
    <mergeCell ref="P135:P137"/>
    <mergeCell ref="L138:L140"/>
    <mergeCell ref="M138:M140"/>
    <mergeCell ref="N138:N140"/>
    <mergeCell ref="O138:O140"/>
    <mergeCell ref="P138:P140"/>
    <mergeCell ref="L184:L186"/>
    <mergeCell ref="M184:M186"/>
    <mergeCell ref="N184:N186"/>
    <mergeCell ref="O184:O186"/>
    <mergeCell ref="P184:P186"/>
    <mergeCell ref="Q79:Q81"/>
    <mergeCell ref="L100:L102"/>
    <mergeCell ref="M100:M102"/>
    <mergeCell ref="N100:N102"/>
    <mergeCell ref="O100:O102"/>
    <mergeCell ref="P100:P102"/>
    <mergeCell ref="L97:L99"/>
    <mergeCell ref="M97:M99"/>
    <mergeCell ref="N97:N99"/>
    <mergeCell ref="O97:O99"/>
    <mergeCell ref="P97:P99"/>
    <mergeCell ref="O153:O155"/>
    <mergeCell ref="P153:P155"/>
    <mergeCell ref="L156:L158"/>
    <mergeCell ref="M156:M158"/>
    <mergeCell ref="N156:N158"/>
    <mergeCell ref="O156:O158"/>
    <mergeCell ref="P156:P158"/>
    <mergeCell ref="L159:L16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fitToHeight="0" orientation="landscape" verticalDpi="0" r:id="rId1"/>
  <rowBreaks count="8" manualBreakCount="8">
    <brk id="19" max="16383" man="1"/>
    <brk id="35" max="16383" man="1"/>
    <brk id="57" max="16383" man="1"/>
    <brk id="72" max="16383" man="1"/>
    <brk id="90" max="16383" man="1"/>
    <brk id="108" max="16383" man="1"/>
    <brk id="124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2014-2018</vt:lpstr>
      <vt:lpstr>'2014-2018'!Заголовки_для_печати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Adm#Admin#1</dc:creator>
  <cp:lastModifiedBy>Adm#Admin#1</cp:lastModifiedBy>
  <cp:lastPrinted>2015-06-26T06:23:01Z</cp:lastPrinted>
  <dcterms:created xsi:type="dcterms:W3CDTF">2015-06-03T13:18:10Z</dcterms:created>
  <dcterms:modified xsi:type="dcterms:W3CDTF">2015-12-29T14:18:05Z</dcterms:modified>
</cp:coreProperties>
</file>