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11670" activeTab="0"/>
  </bookViews>
  <sheets>
    <sheet name="2022" sheetId="1" r:id="rId1"/>
  </sheets>
  <definedNames>
    <definedName name="_xlnm.Print_Titles" localSheetId="0">'2022'!$9:$9</definedName>
    <definedName name="_xlnm.Print_Area" localSheetId="0">'2022'!$A$1:$E$129</definedName>
  </definedNames>
  <calcPr fullCalcOnLoad="1"/>
</workbook>
</file>

<file path=xl/sharedStrings.xml><?xml version="1.0" encoding="utf-8"?>
<sst xmlns="http://schemas.openxmlformats.org/spreadsheetml/2006/main" count="249" uniqueCount="247">
  <si>
    <t>000 2 02 00000 00 0000 000</t>
  </si>
  <si>
    <t>000 1 08 03010 01 0000 110</t>
  </si>
  <si>
    <t>000 1 11 05024 04 0000 120</t>
  </si>
  <si>
    <t>000 1 05 02000 02 0000 110</t>
  </si>
  <si>
    <t>НАЛОГОВЫЕ ДОХОДЫ</t>
  </si>
  <si>
    <t>000 1 05 02010 02 0000 110</t>
  </si>
  <si>
    <t>НАЛОГОВЫЕ И НЕНАЛОГОВЫЕ ДОХОДЫ</t>
  </si>
  <si>
    <t>000 1 00 00000 00 0000 000</t>
  </si>
  <si>
    <t>000 1 08 03000 01 0000 110</t>
  </si>
  <si>
    <t>Коды бюджетной классификации Российской Федерации</t>
  </si>
  <si>
    <t>Наименование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</si>
  <si>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</si>
  <si>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</si>
  <si>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</si>
  <si>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</si>
  <si>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</si>
  <si>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000 1 08 00000 00 0000 000</t>
  </si>
  <si>
    <t>000 1 11 00000 00 0000 000</t>
  </si>
  <si>
    <t>000 1 12 00000 00 0000 000</t>
  </si>
  <si>
    <t>000 1 16 00000 00 0000 000</t>
  </si>
  <si>
    <t>000 2 00 00000 00 0000 000</t>
  </si>
  <si>
    <t>НЕНАЛОГОВЫЕ ДОХОДЫ</t>
  </si>
  <si>
    <t>000 1 11 05012 04 0000 120</t>
  </si>
  <si>
    <t>000 1 11 05000 00 0000 120</t>
  </si>
  <si>
    <t>000 1 01 02010 01 0000 110</t>
  </si>
  <si>
    <t>000 1 05 01000 00 0000 110</t>
  </si>
  <si>
    <t>000 1 05 01010 01 0000 110</t>
  </si>
  <si>
    <t>000 1 05 04000 02 0000 110</t>
  </si>
  <si>
    <t>000 1 05 04010 02 0000 110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</si>
  <si>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</si>
  <si>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</si>
  <si>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</si>
  <si>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</si>
  <si>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</si>
  <si>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</si>
  <si>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>000 1 06 01000 00 0000 110</t>
  </si>
  <si>
    <t>000 1 06 00000 00 0000 000</t>
  </si>
  <si>
    <t xml:space="preserve"> </t>
  </si>
  <si>
    <t>000 1 06 06000 00 0000 110</t>
  </si>
  <si>
    <t>000 1 11 05074 04 0000 120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</si>
  <si>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</si>
  <si>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</si>
  <si>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</si>
  <si>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</si>
  <si>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</si>
  <si>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000 1 11 05070 00 0000 120</t>
  </si>
  <si>
    <t>000 1 11 05020 00 0000 120</t>
  </si>
  <si>
    <t>000 1 11 05010 00 0000 120</t>
  </si>
  <si>
    <t>000 1 03 02260 01 0000 110</t>
  </si>
  <si>
    <t>000 2 19 00000 00 0000 000</t>
  </si>
  <si>
    <t>Утвержденные бюджетные назначения</t>
  </si>
  <si>
    <t>Исполнено</t>
  </si>
  <si>
    <t>Процент исполнения к принятому плану</t>
  </si>
  <si>
    <t xml:space="preserve"> Приложение 1</t>
  </si>
  <si>
    <t>000 2 02 35930 04 0000 150</t>
  </si>
  <si>
    <t>000 2 02 35930 00 0000 150</t>
  </si>
  <si>
    <t>000 2 02 35120 04 0000 150</t>
  </si>
  <si>
    <t>000 2 02 35120 00 0000 150</t>
  </si>
  <si>
    <t>000 2 02 35118 04 0000 150</t>
  </si>
  <si>
    <t>000 2 02 35118 00 0000 150</t>
  </si>
  <si>
    <t>000 2 02 30029 04 0000 150</t>
  </si>
  <si>
    <t>000 2 02 30029 00 0000 150</t>
  </si>
  <si>
    <t>000 2 02 30027 04 0000 150</t>
  </si>
  <si>
    <t>000 2 02 30027 00 0000 150</t>
  </si>
  <si>
    <t>000 2 02 30000 00 0000 150</t>
  </si>
  <si>
    <t>000 2 02 29999 04 0000 150</t>
  </si>
  <si>
    <t>000 2 02 29999 00 0000 150</t>
  </si>
  <si>
    <t>000 2 02 20000 00 0000 150</t>
  </si>
  <si>
    <t>000 2 02 15010 04 0000 150</t>
  </si>
  <si>
    <t>000 2 02 15010 00 0000 150</t>
  </si>
  <si>
    <t>000 2 02 15002 04 0000 150</t>
  </si>
  <si>
    <t>000 2 02 15002 00 0000 150</t>
  </si>
  <si>
    <t>000 2 02 15001 04 0000 150</t>
  </si>
  <si>
    <t>000 2 02 15001 00 0000 150</t>
  </si>
  <si>
    <t>000 2 02 10000 00 0000 150</t>
  </si>
  <si>
    <t>000 2 02 30024 04 0000 150</t>
  </si>
  <si>
    <t>000 2 02 39998 04 0000 150</t>
  </si>
  <si>
    <t>000 2 19 00000 04 0000 150</t>
  </si>
  <si>
    <t>000 2 19 60010 04 0000 150</t>
  </si>
  <si>
    <t>000 2 18 04010 04 0000 150</t>
  </si>
  <si>
    <t>000 2 18 04000 04 0000 150</t>
  </si>
  <si>
    <t>000 2 18 00000 00 0000 150</t>
  </si>
  <si>
    <t>000 2 18 00000 04 0000 150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</si>
  <si>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</si>
  <si>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 Доходы бюджетов городских округов от возврата организациями остатков субсидий прошлых лет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</si>
  <si>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</si>
  <si>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</si>
  <si>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000 1 16 01000 01 0000 140</t>
  </si>
  <si>
    <t>000 2 02 20216 00 0000 150</t>
  </si>
  <si>
    <t>000 2 02 20216 04 0000 150</t>
  </si>
  <si>
    <t>000 2 02 25304 00 0000 150</t>
  </si>
  <si>
    <t>000 2 02 25304 04 0000 150</t>
  </si>
  <si>
    <t>000 2 02 30024 00 0000 150</t>
  </si>
  <si>
    <t>000 2 02 39998 00 0000 150</t>
  </si>
  <si>
    <t>000 2 02 40000 00 0000 150</t>
  </si>
  <si>
    <t>000 2 02 45303 00 0000 150</t>
  </si>
  <si>
    <t>000 2 02 45303 04 0000 150</t>
  </si>
  <si>
    <t>000 1 12 01000 01 0000 120</t>
  </si>
  <si>
    <t>000 1 12 01010 01 0000 120</t>
  </si>
  <si>
    <t>000 1 12 01041 01 0000 120</t>
  </si>
  <si>
    <t>000 1 03 02231 01 0000 110</t>
  </si>
  <si>
    <t>000 1 03 02241 01 0000 110</t>
  </si>
  <si>
    <t>000 1 03 02251 01 0000 110</t>
  </si>
  <si>
    <t>000 1 14 00000 00 0000 000</t>
  </si>
  <si>
    <t>000 1 14 02000 00 0000 000</t>
  </si>
  <si>
    <t>000 1 14 02040 04 0000 410</t>
  </si>
  <si>
    <t>000 1 14 02043 04 0000 410</t>
  </si>
  <si>
    <t>000 1 16 01050 01 0000 140</t>
  </si>
  <si>
    <t>000 1 16 01053 01 0000 140</t>
  </si>
  <si>
    <t>000 1 16 01070 01 0000 140</t>
  </si>
  <si>
    <t>000 1 16 01073 01 0000 140</t>
  </si>
  <si>
    <t>000 1 16 07090 00 0000 140</t>
  </si>
  <si>
    <t>000 1 16 07090 04 0000 140</t>
  </si>
  <si>
    <t>000 1 01 02020 01 0000 110</t>
  </si>
  <si>
    <t>000 1 01 02030 01 0000 110</t>
  </si>
  <si>
    <t>000 1 01 02080 01 0000 110</t>
  </si>
  <si>
    <t>000 1 03 02261 01 0000 110</t>
  </si>
  <si>
    <t>000 1 05 01022 01 0000 110</t>
  </si>
  <si>
    <t>000 1 06 01020 04 0000 110</t>
  </si>
  <si>
    <t>000 1 06 06030 00 0000 110</t>
  </si>
  <si>
    <t>000 1 06 06032 04 0000 110</t>
  </si>
  <si>
    <t>000 1 12 01030 01 0000 120</t>
  </si>
  <si>
    <t>000 1 12 01040 01 0000 120</t>
  </si>
  <si>
    <t>000 1 16 07000 00 0000 140</t>
  </si>
  <si>
    <t>000 2 18 00000 00 0000 000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</si>
  <si>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</si>
  <si>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</si>
  <si>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</si>
  <si>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</si>
  <si>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</si>
  <si>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</si>
  <si>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</si>
  <si>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</si>
  <si>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</si>
  <si>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</si>
  <si>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</si>
  <si>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</si>
  <si>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</si>
  <si>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Единый налог на вмененный доход для отдельных видов деятельности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</si>
  <si>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</si>
  <si>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</si>
  <si>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</si>
  <si>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</si>
  <si>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</si>
  <si>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</si>
  <si>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</si>
  <si>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</si>
  <si>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</si>
  <si>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</si>
  <si>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</si>
  <si>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</si>
  <si>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</si>
  <si>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</si>
  <si>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</si>
  <si>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</si>
  <si>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</si>
  <si>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</si>
  <si>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</si>
  <si>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</si>
  <si>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</si>
  <si>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</si>
  <si>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</si>
  <si>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</si>
  <si>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</si>
  <si>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</si>
  <si>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</si>
  <si>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</si>
  <si>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</si>
  <si>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</si>
  <si>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</si>
  <si>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</si>
  <si>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</si>
  <si>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</si>
  <si>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</si>
  <si>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</si>
  <si>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</si>
  <si>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</si>
  <si>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 xml:space="preserve">  Дотации бюджетам, связанные с особым режимом безопасного функционирования закрытых административно-территориальных образований</t>
  </si>
  <si>
    <t xml:space="preserve">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</si>
  <si>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</si>
  <si>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</si>
  <si>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</si>
  <si>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</si>
  <si>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Прочие субсидии</t>
  </si>
  <si>
    <t xml:space="preserve">  Прочие субсидии бюджетам городских округов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</si>
  <si>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</si>
  <si>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</si>
  <si>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</si>
  <si>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</si>
  <si>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</si>
  <si>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</si>
  <si>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</si>
  <si>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</si>
  <si>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</si>
  <si>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</si>
  <si>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Единая субвенция местным бюджетам</t>
  </si>
  <si>
    <t xml:space="preserve">  Единая субвенция бюджетам городских округов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</si>
  <si>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</si>
  <si>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</si>
  <si>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</si>
  <si>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</si>
  <si>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НАЛОГИ НА ТОВАРЫ (РАБОТЫ, УСЛУГИ), РЕАЛИЗУЕМЫЕ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</si>
  <si>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</si>
  <si>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</si>
  <si>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</si>
  <si>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</si>
  <si>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</si>
  <si>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</si>
  <si>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</si>
  <si>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</si>
  <si>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ПЛАТЕЖИ ПРИ ПОЛЬЗОВАНИИ ПРИРОДНЫМИ РЕСУРСАМИ</t>
  </si>
  <si>
    <t xml:space="preserve">  Плата за выбросы загрязняющих веществ в атмосферный воздух стационарными объектами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</si>
  <si>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</si>
  <si>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</si>
  <si>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</si>
  <si>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</si>
  <si>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</si>
  <si>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</si>
  <si>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</si>
  <si>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</si>
  <si>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</si>
  <si>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</si>
  <si>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</si>
  <si>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</si>
  <si>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</si>
  <si>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Иные межбюджетные трансферты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</si>
  <si>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</si>
  <si>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</si>
  <si>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</si>
  <si>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000 2 02 45179 04 0000 150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</si>
  <si>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</si>
  <si>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</si>
  <si>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городских округов</t>
  </si>
  <si>
    <t>000 2 02 49999 04 0000 150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</si>
  <si>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</si>
  <si>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</si>
  <si>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</si>
  <si>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000 2 19 25304 04 0000 150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</si>
  <si>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</si>
  <si>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000 2 19 45303 04 0000 150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</si>
  <si>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</si>
  <si>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</si>
  <si>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"Об исполнении бюджета ЗАТО Видяево за 2022 год"
</t>
  </si>
  <si>
    <t xml:space="preserve">Доходы бюджета ЗАТО Видяево за 2022 год </t>
  </si>
  <si>
    <t>(рублей)</t>
  </si>
  <si>
    <t>к  решению Совета депутатов ЗАТО Видяево</t>
  </si>
  <si>
    <t>от 02.06.2023  № 96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</si>
</sst>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>
      <alignment horizontal="left" vertical="top" wrapText="1"/>
      <protection/>
    </xf>
    <xf numFmtId="0" fontId="38" fillId="0" borderId="1">
      <alignment horizontal="left" wrapText="1"/>
      <protection/>
    </xf>
    <xf numFmtId="0" fontId="38" fillId="0" borderId="2">
      <alignment horizontal="left" wrapText="1"/>
      <protection/>
    </xf>
    <xf numFmtId="0" fontId="38" fillId="0" borderId="3">
      <alignment horizontal="left" wrapText="1" indent="2"/>
      <protection/>
    </xf>
    <xf numFmtId="49" fontId="38" fillId="0" borderId="4">
      <alignment horizontal="center" wrapText="1"/>
      <protection/>
    </xf>
    <xf numFmtId="49" fontId="38" fillId="0" borderId="5">
      <alignment horizontal="center" shrinkToFit="1"/>
      <protection/>
    </xf>
    <xf numFmtId="49" fontId="38" fillId="0" borderId="6">
      <alignment horizontal="center" shrinkToFit="1"/>
      <protection/>
    </xf>
    <xf numFmtId="49" fontId="38" fillId="0" borderId="7">
      <alignment horizontal="center"/>
      <protection/>
    </xf>
    <xf numFmtId="49" fontId="38" fillId="0" borderId="7">
      <alignment horizontal="center"/>
      <protection/>
    </xf>
    <xf numFmtId="49" fontId="38" fillId="0" borderId="8">
      <alignment horizontal="center"/>
      <protection/>
    </xf>
    <xf numFmtId="49" fontId="38" fillId="0" borderId="9">
      <alignment horizontal="center"/>
      <protection/>
    </xf>
    <xf numFmtId="49" fontId="38" fillId="0" borderId="10">
      <alignment horizontal="center" vertical="top" wrapText="1"/>
      <protection/>
    </xf>
    <xf numFmtId="4" fontId="38" fillId="0" borderId="7">
      <alignment horizontal="right" shrinkToFit="1"/>
      <protection/>
    </xf>
    <xf numFmtId="4" fontId="38" fillId="0" borderId="7">
      <alignment horizontal="right" shrinkToFit="1"/>
      <protection/>
    </xf>
    <xf numFmtId="4" fontId="38" fillId="0" borderId="8">
      <alignment horizontal="right" shrinkToFit="1"/>
      <protection/>
    </xf>
    <xf numFmtId="4" fontId="38" fillId="0" borderId="9">
      <alignment horizontal="right" shrinkToFit="1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11" applyNumberFormat="0" applyAlignment="0" applyProtection="0"/>
    <xf numFmtId="0" fontId="40" fillId="26" borderId="12" applyNumberFormat="0" applyAlignment="0" applyProtection="0"/>
    <xf numFmtId="0" fontId="41" fillId="26" borderId="1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47" fillId="27" borderId="1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8" applyNumberFormat="0" applyFont="0" applyAlignment="0" applyProtection="0"/>
    <xf numFmtId="9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Alignment="1">
      <alignment horizontal="left"/>
    </xf>
    <xf numFmtId="0" fontId="4" fillId="34" borderId="20" xfId="0" applyNumberFormat="1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left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" fontId="4" fillId="34" borderId="0" xfId="0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4" fontId="11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4" fontId="56" fillId="34" borderId="24" xfId="46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3" fillId="34" borderId="21" xfId="0" applyNumberFormat="1" applyFont="1" applyFill="1" applyBorder="1" applyAlignment="1">
      <alignment horizontal="center"/>
    </xf>
    <xf numFmtId="49" fontId="57" fillId="0" borderId="21" xfId="42" applyNumberFormat="1" applyFont="1" applyBorder="1" applyProtection="1">
      <alignment horizontal="center"/>
      <protection/>
    </xf>
    <xf numFmtId="0" fontId="56" fillId="0" borderId="3" xfId="36" applyNumberFormat="1" applyFont="1" applyAlignment="1" applyProtection="1">
      <alignment horizontal="left" wrapText="1"/>
      <protection/>
    </xf>
    <xf numFmtId="49" fontId="56" fillId="0" borderId="8" xfId="42" applyNumberFormat="1" applyFont="1" applyProtection="1">
      <alignment horizontal="center"/>
      <protection/>
    </xf>
    <xf numFmtId="4" fontId="56" fillId="0" borderId="8" xfId="47" applyNumberFormat="1" applyFont="1" applyProtection="1">
      <alignment horizontal="right" shrinkToFit="1"/>
      <protection/>
    </xf>
    <xf numFmtId="0" fontId="57" fillId="0" borderId="3" xfId="36" applyNumberFormat="1" applyFont="1" applyAlignment="1" applyProtection="1">
      <alignment horizontal="left" wrapText="1"/>
      <protection/>
    </xf>
    <xf numFmtId="49" fontId="57" fillId="0" borderId="8" xfId="42" applyNumberFormat="1" applyFont="1" applyProtection="1">
      <alignment horizontal="center"/>
      <protection/>
    </xf>
    <xf numFmtId="4" fontId="57" fillId="0" borderId="8" xfId="47" applyNumberFormat="1" applyFont="1" applyProtection="1">
      <alignment horizontal="right" shrinkToFit="1"/>
      <protection/>
    </xf>
    <xf numFmtId="4" fontId="57" fillId="0" borderId="21" xfId="47" applyNumberFormat="1" applyFont="1" applyBorder="1" applyAlignment="1" applyProtection="1">
      <alignment horizontal="right" shrinkToFit="1"/>
      <protection/>
    </xf>
    <xf numFmtId="0" fontId="58" fillId="34" borderId="21" xfId="0" applyNumberFormat="1" applyFont="1" applyFill="1" applyBorder="1" applyAlignment="1">
      <alignment horizontal="left"/>
    </xf>
    <xf numFmtId="0" fontId="58" fillId="34" borderId="21" xfId="0" applyFont="1" applyFill="1" applyBorder="1" applyAlignment="1">
      <alignment horizontal="center"/>
    </xf>
    <xf numFmtId="4" fontId="58" fillId="0" borderId="21" xfId="45" applyNumberFormat="1" applyFont="1" applyBorder="1" applyAlignment="1" applyProtection="1">
      <alignment horizontal="center" shrinkToFit="1"/>
      <protection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right" wrapText="1"/>
    </xf>
    <xf numFmtId="3" fontId="4" fillId="34" borderId="0" xfId="0" applyNumberFormat="1" applyFont="1" applyFill="1" applyBorder="1" applyAlignment="1">
      <alignment horizontal="right" vertical="top" wrapText="1"/>
    </xf>
    <xf numFmtId="3" fontId="4" fillId="34" borderId="0" xfId="0" applyNumberFormat="1" applyFont="1" applyFill="1" applyBorder="1" applyAlignment="1">
      <alignment horizontal="right" vertical="top"/>
    </xf>
    <xf numFmtId="0" fontId="0" fillId="34" borderId="0" xfId="0" applyFill="1" applyAlignment="1">
      <alignment vertical="top"/>
    </xf>
    <xf numFmtId="4" fontId="4" fillId="34" borderId="0" xfId="0" applyNumberFormat="1" applyFont="1" applyFill="1" applyAlignment="1">
      <alignment horizontal="right" vertical="center"/>
    </xf>
    <xf numFmtId="0" fontId="2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8" xfId="34"/>
    <cellStyle name="xl29" xfId="35"/>
    <cellStyle name="xl30" xfId="36"/>
    <cellStyle name="xl35" xfId="37"/>
    <cellStyle name="xl36" xfId="38"/>
    <cellStyle name="xl37" xfId="39"/>
    <cellStyle name="xl39" xfId="40"/>
    <cellStyle name="xl40" xfId="41"/>
    <cellStyle name="xl41" xfId="42"/>
    <cellStyle name="xl42" xfId="43"/>
    <cellStyle name="xl47" xfId="44"/>
    <cellStyle name="xl48" xfId="45"/>
    <cellStyle name="xl49" xfId="46"/>
    <cellStyle name="xl50" xfId="47"/>
    <cellStyle name="xl5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56.125" style="18" customWidth="1"/>
    <col min="2" max="2" width="30.00390625" style="27" customWidth="1"/>
    <col min="3" max="3" width="19.00390625" style="24" customWidth="1"/>
    <col min="4" max="4" width="17.625" style="27" customWidth="1"/>
    <col min="5" max="5" width="13.25390625" style="30" customWidth="1"/>
    <col min="6" max="8" width="9.125" style="2" customWidth="1"/>
  </cols>
  <sheetData>
    <row r="1" spans="1:5" ht="15.75">
      <c r="A1" s="17" t="s">
        <v>37</v>
      </c>
      <c r="B1" s="52" t="s">
        <v>53</v>
      </c>
      <c r="C1" s="52"/>
      <c r="D1" s="53"/>
      <c r="E1" s="54"/>
    </row>
    <row r="2" spans="1:5" ht="15.75">
      <c r="A2" s="55" t="s">
        <v>245</v>
      </c>
      <c r="B2" s="55"/>
      <c r="C2" s="55"/>
      <c r="D2" s="54"/>
      <c r="E2" s="54"/>
    </row>
    <row r="3" spans="1:5" ht="15.75">
      <c r="A3" s="56" t="s">
        <v>242</v>
      </c>
      <c r="B3" s="57"/>
      <c r="C3" s="57"/>
      <c r="D3" s="58"/>
      <c r="E3" s="58"/>
    </row>
    <row r="4" spans="2:5" ht="15.75">
      <c r="B4" s="59" t="s">
        <v>246</v>
      </c>
      <c r="C4" s="59"/>
      <c r="D4" s="53"/>
      <c r="E4" s="54"/>
    </row>
    <row r="5" spans="1:2" ht="15.75">
      <c r="A5" s="17"/>
      <c r="B5" s="23"/>
    </row>
    <row r="6" spans="1:5" ht="18.75">
      <c r="A6" s="60" t="s">
        <v>243</v>
      </c>
      <c r="B6" s="60"/>
      <c r="C6" s="60"/>
      <c r="D6" s="61"/>
      <c r="E6" s="54"/>
    </row>
    <row r="7" spans="1:5" ht="15.75">
      <c r="A7" s="17"/>
      <c r="B7" s="25"/>
      <c r="C7" s="26"/>
      <c r="E7" s="31"/>
    </row>
    <row r="8" spans="1:5" ht="16.5" thickBot="1">
      <c r="A8" s="17"/>
      <c r="B8" s="23"/>
      <c r="E8" s="51" t="s">
        <v>244</v>
      </c>
    </row>
    <row r="9" spans="1:5" ht="63.75" thickBot="1">
      <c r="A9" s="19" t="s">
        <v>10</v>
      </c>
      <c r="B9" s="21" t="s">
        <v>9</v>
      </c>
      <c r="C9" s="22" t="s">
        <v>50</v>
      </c>
      <c r="D9" s="32" t="s">
        <v>51</v>
      </c>
      <c r="E9" s="29" t="s">
        <v>52</v>
      </c>
    </row>
    <row r="10" spans="1:5" s="2" customFormat="1" ht="15.75">
      <c r="A10" s="42" t="s">
        <v>6</v>
      </c>
      <c r="B10" s="43" t="s">
        <v>7</v>
      </c>
      <c r="C10" s="44">
        <v>126254304.74</v>
      </c>
      <c r="D10" s="44">
        <v>127496370.64</v>
      </c>
      <c r="E10" s="37">
        <f>(D10/C10)*100</f>
        <v>100.98378103032435</v>
      </c>
    </row>
    <row r="11" spans="1:5" s="2" customFormat="1" ht="15.75">
      <c r="A11" s="20" t="s">
        <v>4</v>
      </c>
      <c r="B11" s="43"/>
      <c r="C11" s="44">
        <f>C12+C18+C28+C39+C45</f>
        <v>78433646.1</v>
      </c>
      <c r="D11" s="44">
        <f>D12+D18+D28+D39+D45</f>
        <v>79936138.57</v>
      </c>
      <c r="E11" s="37">
        <f aca="true" t="shared" si="0" ref="E11:E74">(D11/C11)*100</f>
        <v>101.91562236961977</v>
      </c>
    </row>
    <row r="12" spans="1:5" ht="15.75">
      <c r="A12" s="42" t="s">
        <v>12</v>
      </c>
      <c r="B12" s="43" t="s">
        <v>13</v>
      </c>
      <c r="C12" s="44">
        <v>73644766</v>
      </c>
      <c r="D12" s="44">
        <v>75202522.37</v>
      </c>
      <c r="E12" s="37">
        <f t="shared" si="0"/>
        <v>102.11523025275145</v>
      </c>
    </row>
    <row r="13" spans="1:8" s="1" customFormat="1" ht="15.75">
      <c r="A13" s="39" t="s">
        <v>240</v>
      </c>
      <c r="B13" s="40" t="s">
        <v>14</v>
      </c>
      <c r="C13" s="41">
        <v>73644766</v>
      </c>
      <c r="D13" s="41">
        <v>75202522.37</v>
      </c>
      <c r="E13" s="37">
        <f t="shared" si="0"/>
        <v>102.11523025275145</v>
      </c>
      <c r="F13" s="3"/>
      <c r="G13" s="3"/>
      <c r="H13" s="3"/>
    </row>
    <row r="14" spans="1:5" ht="84" customHeight="1">
      <c r="A14" s="39" t="s">
        <v>241</v>
      </c>
      <c r="B14" s="40" t="s">
        <v>24</v>
      </c>
      <c r="C14" s="41">
        <v>73310766</v>
      </c>
      <c r="D14" s="41">
        <v>74866297.4</v>
      </c>
      <c r="E14" s="37">
        <f t="shared" si="0"/>
        <v>102.12183214672727</v>
      </c>
    </row>
    <row r="15" spans="1:5" ht="132.75" customHeight="1">
      <c r="A15" s="39" t="s">
        <v>125</v>
      </c>
      <c r="B15" s="40" t="s">
        <v>113</v>
      </c>
      <c r="C15" s="41">
        <v>34000</v>
      </c>
      <c r="D15" s="41">
        <v>33373.48</v>
      </c>
      <c r="E15" s="37">
        <f t="shared" si="0"/>
        <v>98.15729411764707</v>
      </c>
    </row>
    <row r="16" spans="1:5" ht="63">
      <c r="A16" s="39" t="s">
        <v>126</v>
      </c>
      <c r="B16" s="40" t="s">
        <v>114</v>
      </c>
      <c r="C16" s="41">
        <v>300000</v>
      </c>
      <c r="D16" s="41">
        <v>259847.63</v>
      </c>
      <c r="E16" s="37">
        <f t="shared" si="0"/>
        <v>86.61587666666667</v>
      </c>
    </row>
    <row r="17" spans="1:5" ht="110.25">
      <c r="A17" s="39" t="s">
        <v>127</v>
      </c>
      <c r="B17" s="40" t="s">
        <v>115</v>
      </c>
      <c r="C17" s="41">
        <v>0</v>
      </c>
      <c r="D17" s="41">
        <v>43003.86</v>
      </c>
      <c r="E17" s="37"/>
    </row>
    <row r="18" spans="1:5" ht="47.25">
      <c r="A18" s="42" t="s">
        <v>201</v>
      </c>
      <c r="B18" s="43" t="s">
        <v>40</v>
      </c>
      <c r="C18" s="44">
        <v>2787200</v>
      </c>
      <c r="D18" s="44">
        <v>2846378.68</v>
      </c>
      <c r="E18" s="37">
        <f t="shared" si="0"/>
        <v>102.12323048220438</v>
      </c>
    </row>
    <row r="19" spans="1:5" ht="31.5">
      <c r="A19" s="39" t="s">
        <v>128</v>
      </c>
      <c r="B19" s="40" t="s">
        <v>41</v>
      </c>
      <c r="C19" s="41">
        <v>2787200</v>
      </c>
      <c r="D19" s="41">
        <v>2846378.68</v>
      </c>
      <c r="E19" s="37">
        <f t="shared" si="0"/>
        <v>102.12323048220438</v>
      </c>
    </row>
    <row r="20" spans="1:5" ht="94.5">
      <c r="A20" s="39" t="s">
        <v>129</v>
      </c>
      <c r="B20" s="40" t="s">
        <v>42</v>
      </c>
      <c r="C20" s="41">
        <v>1320000</v>
      </c>
      <c r="D20" s="41">
        <v>1426909.66</v>
      </c>
      <c r="E20" s="37">
        <f t="shared" si="0"/>
        <v>108.09921666666666</v>
      </c>
    </row>
    <row r="21" spans="1:5" ht="73.5" customHeight="1">
      <c r="A21" s="39" t="s">
        <v>202</v>
      </c>
      <c r="B21" s="40" t="s">
        <v>100</v>
      </c>
      <c r="C21" s="41">
        <v>1320000</v>
      </c>
      <c r="D21" s="41">
        <v>1426909.66</v>
      </c>
      <c r="E21" s="37">
        <f t="shared" si="0"/>
        <v>108.09921666666666</v>
      </c>
    </row>
    <row r="22" spans="1:8" s="1" customFormat="1" ht="110.25">
      <c r="A22" s="39" t="s">
        <v>130</v>
      </c>
      <c r="B22" s="40" t="s">
        <v>43</v>
      </c>
      <c r="C22" s="41">
        <v>7200</v>
      </c>
      <c r="D22" s="41">
        <v>7707.53</v>
      </c>
      <c r="E22" s="37">
        <f t="shared" si="0"/>
        <v>107.04902777777778</v>
      </c>
      <c r="F22" s="3"/>
      <c r="G22" s="3"/>
      <c r="H22" s="3"/>
    </row>
    <row r="23" spans="1:8" s="1" customFormat="1" ht="81.75" customHeight="1">
      <c r="A23" s="39" t="s">
        <v>203</v>
      </c>
      <c r="B23" s="40" t="s">
        <v>101</v>
      </c>
      <c r="C23" s="41">
        <v>7200</v>
      </c>
      <c r="D23" s="41">
        <v>7707.53</v>
      </c>
      <c r="E23" s="37">
        <f t="shared" si="0"/>
        <v>107.04902777777778</v>
      </c>
      <c r="F23" s="3"/>
      <c r="G23" s="3"/>
      <c r="H23" s="3"/>
    </row>
    <row r="24" spans="1:8" s="1" customFormat="1" ht="94.5">
      <c r="A24" s="39" t="s">
        <v>131</v>
      </c>
      <c r="B24" s="40" t="s">
        <v>44</v>
      </c>
      <c r="C24" s="41">
        <v>1460000</v>
      </c>
      <c r="D24" s="41">
        <v>1575469.43</v>
      </c>
      <c r="E24" s="37">
        <f t="shared" si="0"/>
        <v>107.90886506849316</v>
      </c>
      <c r="F24" s="3"/>
      <c r="G24" s="3"/>
      <c r="H24" s="3"/>
    </row>
    <row r="25" spans="1:8" s="13" customFormat="1" ht="73.5" customHeight="1">
      <c r="A25" s="39" t="s">
        <v>204</v>
      </c>
      <c r="B25" s="40" t="s">
        <v>102</v>
      </c>
      <c r="C25" s="41">
        <v>1460000</v>
      </c>
      <c r="D25" s="41">
        <v>1575469.43</v>
      </c>
      <c r="E25" s="37">
        <f t="shared" si="0"/>
        <v>107.90886506849316</v>
      </c>
      <c r="F25" s="12"/>
      <c r="G25" s="12"/>
      <c r="H25" s="12"/>
    </row>
    <row r="26" spans="1:8" s="11" customFormat="1" ht="94.5">
      <c r="A26" s="39" t="s">
        <v>132</v>
      </c>
      <c r="B26" s="40" t="s">
        <v>48</v>
      </c>
      <c r="C26" s="41">
        <f>C27</f>
        <v>0</v>
      </c>
      <c r="D26" s="41">
        <v>-163707.94</v>
      </c>
      <c r="E26" s="37"/>
      <c r="F26" s="10"/>
      <c r="G26" s="10"/>
      <c r="H26" s="10"/>
    </row>
    <row r="27" spans="1:8" s="1" customFormat="1" ht="141.75">
      <c r="A27" s="39" t="s">
        <v>205</v>
      </c>
      <c r="B27" s="40" t="s">
        <v>116</v>
      </c>
      <c r="C27" s="41">
        <v>0</v>
      </c>
      <c r="D27" s="41">
        <v>-163707.94</v>
      </c>
      <c r="E27" s="37"/>
      <c r="F27" s="3"/>
      <c r="G27" s="3"/>
      <c r="H27" s="3"/>
    </row>
    <row r="28" spans="1:8" s="9" customFormat="1" ht="15.75">
      <c r="A28" s="42" t="s">
        <v>206</v>
      </c>
      <c r="B28" s="43" t="s">
        <v>15</v>
      </c>
      <c r="C28" s="44">
        <v>1262380.1</v>
      </c>
      <c r="D28" s="44">
        <v>1205953.74</v>
      </c>
      <c r="E28" s="37">
        <f t="shared" si="0"/>
        <v>95.53016084458238</v>
      </c>
      <c r="F28" s="5"/>
      <c r="G28" s="5"/>
      <c r="H28" s="5"/>
    </row>
    <row r="29" spans="1:8" s="9" customFormat="1" ht="31.5">
      <c r="A29" s="39" t="s">
        <v>133</v>
      </c>
      <c r="B29" s="40" t="s">
        <v>25</v>
      </c>
      <c r="C29" s="41">
        <v>1194380.1</v>
      </c>
      <c r="D29" s="41">
        <v>1129698.02</v>
      </c>
      <c r="E29" s="37">
        <f t="shared" si="0"/>
        <v>94.58446435937772</v>
      </c>
      <c r="F29" s="5"/>
      <c r="G29" s="5"/>
      <c r="H29" s="5"/>
    </row>
    <row r="30" spans="1:8" s="9" customFormat="1" ht="31.5">
      <c r="A30" s="39" t="s">
        <v>134</v>
      </c>
      <c r="B30" s="40" t="s">
        <v>26</v>
      </c>
      <c r="C30" s="41">
        <v>1010000</v>
      </c>
      <c r="D30" s="41">
        <v>1005046.34</v>
      </c>
      <c r="E30" s="37">
        <f t="shared" si="0"/>
        <v>99.50953861386138</v>
      </c>
      <c r="F30" s="5"/>
      <c r="G30" s="5"/>
      <c r="H30" s="5"/>
    </row>
    <row r="31" spans="1:8" s="9" customFormat="1" ht="31.5">
      <c r="A31" s="39" t="s">
        <v>134</v>
      </c>
      <c r="B31" s="40" t="s">
        <v>29</v>
      </c>
      <c r="C31" s="41">
        <v>1010000</v>
      </c>
      <c r="D31" s="41">
        <v>1005046.34</v>
      </c>
      <c r="E31" s="37">
        <f t="shared" si="0"/>
        <v>99.50953861386138</v>
      </c>
      <c r="F31" s="5"/>
      <c r="G31" s="5"/>
      <c r="H31" s="5"/>
    </row>
    <row r="32" spans="1:8" s="9" customFormat="1" ht="47.25">
      <c r="A32" s="39" t="s">
        <v>135</v>
      </c>
      <c r="B32" s="40" t="s">
        <v>30</v>
      </c>
      <c r="C32" s="41">
        <v>184380.1</v>
      </c>
      <c r="D32" s="41">
        <v>124651.68</v>
      </c>
      <c r="E32" s="37">
        <f t="shared" si="0"/>
        <v>67.60582080170256</v>
      </c>
      <c r="F32" s="5"/>
      <c r="G32" s="5"/>
      <c r="H32" s="5"/>
    </row>
    <row r="33" spans="1:8" s="9" customFormat="1" ht="78.75">
      <c r="A33" s="39" t="s">
        <v>136</v>
      </c>
      <c r="B33" s="40" t="s">
        <v>31</v>
      </c>
      <c r="C33" s="41">
        <v>184380.1</v>
      </c>
      <c r="D33" s="41">
        <v>132341.87</v>
      </c>
      <c r="E33" s="37">
        <f t="shared" si="0"/>
        <v>71.77665594063566</v>
      </c>
      <c r="F33" s="5"/>
      <c r="G33" s="5"/>
      <c r="H33" s="5"/>
    </row>
    <row r="34" spans="1:8" s="9" customFormat="1" ht="63">
      <c r="A34" s="39" t="s">
        <v>137</v>
      </c>
      <c r="B34" s="40" t="s">
        <v>117</v>
      </c>
      <c r="C34" s="41">
        <v>0</v>
      </c>
      <c r="D34" s="41">
        <v>-7690.19</v>
      </c>
      <c r="E34" s="37"/>
      <c r="F34" s="5"/>
      <c r="G34" s="5"/>
      <c r="H34" s="5"/>
    </row>
    <row r="35" spans="1:8" s="1" customFormat="1" ht="31.5">
      <c r="A35" s="39" t="s">
        <v>138</v>
      </c>
      <c r="B35" s="40" t="s">
        <v>3</v>
      </c>
      <c r="C35" s="41">
        <f>C36</f>
        <v>0</v>
      </c>
      <c r="D35" s="41">
        <v>-9165.1</v>
      </c>
      <c r="E35" s="37"/>
      <c r="F35" s="3"/>
      <c r="G35" s="3"/>
      <c r="H35" s="3"/>
    </row>
    <row r="36" spans="1:8" s="9" customFormat="1" ht="31.5">
      <c r="A36" s="39" t="s">
        <v>138</v>
      </c>
      <c r="B36" s="40" t="s">
        <v>5</v>
      </c>
      <c r="C36" s="41">
        <v>0</v>
      </c>
      <c r="D36" s="41">
        <v>-9165.1</v>
      </c>
      <c r="E36" s="37"/>
      <c r="F36" s="5"/>
      <c r="G36" s="5"/>
      <c r="H36" s="5"/>
    </row>
    <row r="37" spans="1:8" s="9" customFormat="1" ht="31.5">
      <c r="A37" s="39" t="s">
        <v>139</v>
      </c>
      <c r="B37" s="40" t="s">
        <v>27</v>
      </c>
      <c r="C37" s="41">
        <v>68000</v>
      </c>
      <c r="D37" s="41">
        <v>85420.82</v>
      </c>
      <c r="E37" s="37">
        <f t="shared" si="0"/>
        <v>125.61885294117647</v>
      </c>
      <c r="F37" s="5"/>
      <c r="G37" s="5"/>
      <c r="H37" s="5"/>
    </row>
    <row r="38" spans="1:5" ht="47.25">
      <c r="A38" s="39" t="s">
        <v>140</v>
      </c>
      <c r="B38" s="40" t="s">
        <v>28</v>
      </c>
      <c r="C38" s="41">
        <v>68000</v>
      </c>
      <c r="D38" s="41">
        <v>85420.82</v>
      </c>
      <c r="E38" s="37">
        <f t="shared" si="0"/>
        <v>125.61885294117647</v>
      </c>
    </row>
    <row r="39" spans="1:5" ht="15.75">
      <c r="A39" s="42" t="s">
        <v>207</v>
      </c>
      <c r="B39" s="43" t="s">
        <v>36</v>
      </c>
      <c r="C39" s="44">
        <v>69300</v>
      </c>
      <c r="D39" s="44">
        <v>40004.32</v>
      </c>
      <c r="E39" s="37">
        <f t="shared" si="0"/>
        <v>57.72629148629148</v>
      </c>
    </row>
    <row r="40" spans="1:5" ht="15.75">
      <c r="A40" s="39" t="s">
        <v>141</v>
      </c>
      <c r="B40" s="40" t="s">
        <v>35</v>
      </c>
      <c r="C40" s="41">
        <v>8885</v>
      </c>
      <c r="D40" s="41">
        <v>8730.57</v>
      </c>
      <c r="E40" s="37">
        <f t="shared" si="0"/>
        <v>98.26190208216094</v>
      </c>
    </row>
    <row r="41" spans="1:5" ht="47.25">
      <c r="A41" s="39" t="s">
        <v>142</v>
      </c>
      <c r="B41" s="40" t="s">
        <v>118</v>
      </c>
      <c r="C41" s="41">
        <v>8885</v>
      </c>
      <c r="D41" s="41">
        <v>8730.57</v>
      </c>
      <c r="E41" s="37">
        <f t="shared" si="0"/>
        <v>98.26190208216094</v>
      </c>
    </row>
    <row r="42" spans="1:8" s="1" customFormat="1" ht="15.75">
      <c r="A42" s="39" t="s">
        <v>143</v>
      </c>
      <c r="B42" s="40" t="s">
        <v>38</v>
      </c>
      <c r="C42" s="41">
        <v>60415</v>
      </c>
      <c r="D42" s="41">
        <v>31273.75</v>
      </c>
      <c r="E42" s="37">
        <f t="shared" si="0"/>
        <v>51.76487627244889</v>
      </c>
      <c r="F42" s="3"/>
      <c r="G42" s="3"/>
      <c r="H42" s="3"/>
    </row>
    <row r="43" spans="1:8" s="11" customFormat="1" ht="15.75">
      <c r="A43" s="39" t="s">
        <v>144</v>
      </c>
      <c r="B43" s="40" t="s">
        <v>119</v>
      </c>
      <c r="C43" s="41">
        <v>60415</v>
      </c>
      <c r="D43" s="41">
        <v>31273.75</v>
      </c>
      <c r="E43" s="37">
        <f t="shared" si="0"/>
        <v>51.76487627244889</v>
      </c>
      <c r="F43" s="10"/>
      <c r="G43" s="10"/>
      <c r="H43" s="10"/>
    </row>
    <row r="44" spans="1:8" s="11" customFormat="1" ht="47.25">
      <c r="A44" s="39" t="s">
        <v>145</v>
      </c>
      <c r="B44" s="40" t="s">
        <v>120</v>
      </c>
      <c r="C44" s="41">
        <v>60415</v>
      </c>
      <c r="D44" s="41">
        <v>31273.75</v>
      </c>
      <c r="E44" s="37">
        <f t="shared" si="0"/>
        <v>51.76487627244889</v>
      </c>
      <c r="F44" s="10"/>
      <c r="G44" s="10"/>
      <c r="H44" s="10"/>
    </row>
    <row r="45" spans="1:8" s="11" customFormat="1" ht="15.75">
      <c r="A45" s="42" t="s">
        <v>208</v>
      </c>
      <c r="B45" s="43" t="s">
        <v>16</v>
      </c>
      <c r="C45" s="44">
        <v>670000</v>
      </c>
      <c r="D45" s="44">
        <v>641279.46</v>
      </c>
      <c r="E45" s="37">
        <f t="shared" si="0"/>
        <v>95.71335223880595</v>
      </c>
      <c r="F45" s="10"/>
      <c r="G45" s="10"/>
      <c r="H45" s="10"/>
    </row>
    <row r="46" spans="1:8" s="1" customFormat="1" ht="28.5" customHeight="1">
      <c r="A46" s="39" t="s">
        <v>146</v>
      </c>
      <c r="B46" s="40" t="s">
        <v>8</v>
      </c>
      <c r="C46" s="41">
        <v>670000</v>
      </c>
      <c r="D46" s="41">
        <v>641279.46</v>
      </c>
      <c r="E46" s="37">
        <f t="shared" si="0"/>
        <v>95.71335223880595</v>
      </c>
      <c r="F46" s="3"/>
      <c r="G46" s="3"/>
      <c r="H46" s="3"/>
    </row>
    <row r="47" spans="1:8" s="1" customFormat="1" ht="49.5" customHeight="1">
      <c r="A47" s="39" t="s">
        <v>147</v>
      </c>
      <c r="B47" s="40" t="s">
        <v>1</v>
      </c>
      <c r="C47" s="41">
        <v>670000</v>
      </c>
      <c r="D47" s="41">
        <v>641279.46</v>
      </c>
      <c r="E47" s="37">
        <f t="shared" si="0"/>
        <v>95.71335223880595</v>
      </c>
      <c r="F47" s="3"/>
      <c r="G47" s="3"/>
      <c r="H47" s="3"/>
    </row>
    <row r="48" spans="1:8" s="1" customFormat="1" ht="15.75">
      <c r="A48" s="20" t="s">
        <v>21</v>
      </c>
      <c r="B48" s="38"/>
      <c r="C48" s="45">
        <f>C49+C60+C66+C70</f>
        <v>47820658.64</v>
      </c>
      <c r="D48" s="45">
        <f>D49+D60+D66+D70</f>
        <v>47560232.07</v>
      </c>
      <c r="E48" s="37">
        <f t="shared" si="0"/>
        <v>99.45540990566332</v>
      </c>
      <c r="F48" s="3"/>
      <c r="G48" s="3"/>
      <c r="H48" s="3"/>
    </row>
    <row r="49" spans="1:8" s="1" customFormat="1" ht="48" customHeight="1">
      <c r="A49" s="42" t="s">
        <v>209</v>
      </c>
      <c r="B49" s="43" t="s">
        <v>17</v>
      </c>
      <c r="C49" s="44">
        <v>12361000</v>
      </c>
      <c r="D49" s="44">
        <v>12450685.19</v>
      </c>
      <c r="E49" s="37">
        <f t="shared" si="0"/>
        <v>100.7255496319068</v>
      </c>
      <c r="F49" s="3"/>
      <c r="G49" s="3"/>
      <c r="H49" s="3"/>
    </row>
    <row r="50" spans="1:8" s="1" customFormat="1" ht="110.25">
      <c r="A50" s="39" t="s">
        <v>148</v>
      </c>
      <c r="B50" s="40" t="s">
        <v>23</v>
      </c>
      <c r="C50" s="41">
        <v>5006000</v>
      </c>
      <c r="D50" s="41">
        <v>5097115.3</v>
      </c>
      <c r="E50" s="37">
        <f t="shared" si="0"/>
        <v>101.82012185377548</v>
      </c>
      <c r="F50" s="3"/>
      <c r="G50" s="3"/>
      <c r="H50" s="3"/>
    </row>
    <row r="51" spans="1:8" s="1" customFormat="1" ht="78.75">
      <c r="A51" s="39" t="s">
        <v>149</v>
      </c>
      <c r="B51" s="40" t="s">
        <v>47</v>
      </c>
      <c r="C51" s="41">
        <v>41000</v>
      </c>
      <c r="D51" s="41">
        <v>19406.22</v>
      </c>
      <c r="E51" s="37">
        <f t="shared" si="0"/>
        <v>47.332243902439025</v>
      </c>
      <c r="F51" s="3"/>
      <c r="G51" s="3"/>
      <c r="H51" s="3"/>
    </row>
    <row r="52" spans="1:8" s="1" customFormat="1" ht="94.5">
      <c r="A52" s="39" t="s">
        <v>150</v>
      </c>
      <c r="B52" s="40" t="s">
        <v>22</v>
      </c>
      <c r="C52" s="41">
        <v>41000</v>
      </c>
      <c r="D52" s="41">
        <v>19406.22</v>
      </c>
      <c r="E52" s="37">
        <f t="shared" si="0"/>
        <v>47.332243902439025</v>
      </c>
      <c r="F52" s="3"/>
      <c r="G52" s="3"/>
      <c r="H52" s="3"/>
    </row>
    <row r="53" spans="1:8" s="1" customFormat="1" ht="94.5">
      <c r="A53" s="39" t="s">
        <v>151</v>
      </c>
      <c r="B53" s="40" t="s">
        <v>46</v>
      </c>
      <c r="C53" s="41">
        <v>465000</v>
      </c>
      <c r="D53" s="41">
        <v>466796.45</v>
      </c>
      <c r="E53" s="37">
        <f t="shared" si="0"/>
        <v>100.38633333333334</v>
      </c>
      <c r="F53" s="3"/>
      <c r="G53" s="3"/>
      <c r="H53" s="3"/>
    </row>
    <row r="54" spans="1:8" s="1" customFormat="1" ht="81.75" customHeight="1">
      <c r="A54" s="39" t="s">
        <v>152</v>
      </c>
      <c r="B54" s="40" t="s">
        <v>2</v>
      </c>
      <c r="C54" s="41">
        <v>465000</v>
      </c>
      <c r="D54" s="41">
        <v>466796.45</v>
      </c>
      <c r="E54" s="37">
        <f t="shared" si="0"/>
        <v>100.38633333333334</v>
      </c>
      <c r="F54" s="3"/>
      <c r="G54" s="3"/>
      <c r="H54" s="3"/>
    </row>
    <row r="55" spans="1:5" ht="47.25">
      <c r="A55" s="39" t="s">
        <v>153</v>
      </c>
      <c r="B55" s="40" t="s">
        <v>45</v>
      </c>
      <c r="C55" s="41">
        <v>4500000</v>
      </c>
      <c r="D55" s="41">
        <v>4610912.63</v>
      </c>
      <c r="E55" s="37">
        <f t="shared" si="0"/>
        <v>102.46472511111111</v>
      </c>
    </row>
    <row r="56" spans="1:8" s="1" customFormat="1" ht="47.25">
      <c r="A56" s="39" t="s">
        <v>154</v>
      </c>
      <c r="B56" s="40" t="s">
        <v>39</v>
      </c>
      <c r="C56" s="41">
        <v>4500000</v>
      </c>
      <c r="D56" s="41">
        <v>4610912.63</v>
      </c>
      <c r="E56" s="37">
        <f t="shared" si="0"/>
        <v>102.46472511111111</v>
      </c>
      <c r="F56" s="3"/>
      <c r="G56" s="3"/>
      <c r="H56" s="3"/>
    </row>
    <row r="57" spans="1:5" ht="94.5">
      <c r="A57" s="39" t="s">
        <v>155</v>
      </c>
      <c r="B57" s="40" t="s">
        <v>32</v>
      </c>
      <c r="C57" s="41">
        <v>7355000</v>
      </c>
      <c r="D57" s="41">
        <v>7353569.89</v>
      </c>
      <c r="E57" s="37">
        <f t="shared" si="0"/>
        <v>99.98055594833446</v>
      </c>
    </row>
    <row r="58" spans="1:5" ht="94.5">
      <c r="A58" s="39" t="s">
        <v>156</v>
      </c>
      <c r="B58" s="40" t="s">
        <v>33</v>
      </c>
      <c r="C58" s="41">
        <v>7355000</v>
      </c>
      <c r="D58" s="41">
        <v>7353569.89</v>
      </c>
      <c r="E58" s="37">
        <f t="shared" si="0"/>
        <v>99.98055594833446</v>
      </c>
    </row>
    <row r="59" spans="1:5" ht="94.5">
      <c r="A59" s="39" t="s">
        <v>157</v>
      </c>
      <c r="B59" s="40" t="s">
        <v>34</v>
      </c>
      <c r="C59" s="41">
        <v>7355000</v>
      </c>
      <c r="D59" s="41">
        <v>7353569.89</v>
      </c>
      <c r="E59" s="37">
        <f t="shared" si="0"/>
        <v>99.98055594833446</v>
      </c>
    </row>
    <row r="60" spans="1:5" ht="31.5">
      <c r="A60" s="42" t="s">
        <v>210</v>
      </c>
      <c r="B60" s="43" t="s">
        <v>18</v>
      </c>
      <c r="C60" s="44">
        <v>153595</v>
      </c>
      <c r="D60" s="44">
        <v>153451.2</v>
      </c>
      <c r="E60" s="37">
        <f t="shared" si="0"/>
        <v>99.90637716071488</v>
      </c>
    </row>
    <row r="61" spans="1:5" ht="31.5">
      <c r="A61" s="39" t="s">
        <v>158</v>
      </c>
      <c r="B61" s="40" t="s">
        <v>97</v>
      </c>
      <c r="C61" s="41">
        <v>153595</v>
      </c>
      <c r="D61" s="41">
        <v>153451.2</v>
      </c>
      <c r="E61" s="37">
        <f t="shared" si="0"/>
        <v>99.90637716071488</v>
      </c>
    </row>
    <row r="62" spans="1:5" ht="31.5">
      <c r="A62" s="39" t="s">
        <v>211</v>
      </c>
      <c r="B62" s="40" t="s">
        <v>98</v>
      </c>
      <c r="C62" s="41">
        <v>116255</v>
      </c>
      <c r="D62" s="41">
        <v>116258.6</v>
      </c>
      <c r="E62" s="37">
        <f t="shared" si="0"/>
        <v>100.00309664100469</v>
      </c>
    </row>
    <row r="63" spans="1:5" ht="31.5">
      <c r="A63" s="39" t="s">
        <v>159</v>
      </c>
      <c r="B63" s="40" t="s">
        <v>121</v>
      </c>
      <c r="C63" s="41">
        <v>37340</v>
      </c>
      <c r="D63" s="41">
        <v>37337</v>
      </c>
      <c r="E63" s="37">
        <f t="shared" si="0"/>
        <v>99.99196572040707</v>
      </c>
    </row>
    <row r="64" spans="1:5" ht="31.5">
      <c r="A64" s="39" t="s">
        <v>160</v>
      </c>
      <c r="B64" s="40" t="s">
        <v>122</v>
      </c>
      <c r="C64" s="41">
        <v>0</v>
      </c>
      <c r="D64" s="41">
        <v>-144.4</v>
      </c>
      <c r="E64" s="37"/>
    </row>
    <row r="65" spans="1:5" ht="15.75">
      <c r="A65" s="39" t="s">
        <v>161</v>
      </c>
      <c r="B65" s="40" t="s">
        <v>99</v>
      </c>
      <c r="C65" s="41">
        <v>0</v>
      </c>
      <c r="D65" s="41">
        <v>-144.4</v>
      </c>
      <c r="E65" s="37"/>
    </row>
    <row r="66" spans="1:5" ht="31.5">
      <c r="A66" s="42" t="s">
        <v>212</v>
      </c>
      <c r="B66" s="43" t="s">
        <v>103</v>
      </c>
      <c r="C66" s="44">
        <v>35263858.64</v>
      </c>
      <c r="D66" s="44">
        <v>34913993.52</v>
      </c>
      <c r="E66" s="37">
        <f t="shared" si="0"/>
        <v>99.00786489767985</v>
      </c>
    </row>
    <row r="67" spans="1:5" ht="94.5">
      <c r="A67" s="39" t="s">
        <v>162</v>
      </c>
      <c r="B67" s="40" t="s">
        <v>104</v>
      </c>
      <c r="C67" s="41">
        <v>35263858.64</v>
      </c>
      <c r="D67" s="41">
        <v>34913993.52</v>
      </c>
      <c r="E67" s="37">
        <f t="shared" si="0"/>
        <v>99.00786489767985</v>
      </c>
    </row>
    <row r="68" spans="1:5" ht="110.25">
      <c r="A68" s="39" t="s">
        <v>163</v>
      </c>
      <c r="B68" s="40" t="s">
        <v>105</v>
      </c>
      <c r="C68" s="41">
        <v>35263858.64</v>
      </c>
      <c r="D68" s="41">
        <v>34913993.52</v>
      </c>
      <c r="E68" s="37">
        <f t="shared" si="0"/>
        <v>99.00786489767985</v>
      </c>
    </row>
    <row r="69" spans="1:5" ht="110.25">
      <c r="A69" s="39" t="s">
        <v>164</v>
      </c>
      <c r="B69" s="40" t="s">
        <v>106</v>
      </c>
      <c r="C69" s="41">
        <v>35263858.64</v>
      </c>
      <c r="D69" s="41">
        <v>34913993.52</v>
      </c>
      <c r="E69" s="37">
        <f t="shared" si="0"/>
        <v>99.00786489767985</v>
      </c>
    </row>
    <row r="70" spans="1:5" ht="31.5">
      <c r="A70" s="42" t="s">
        <v>213</v>
      </c>
      <c r="B70" s="43" t="s">
        <v>19</v>
      </c>
      <c r="C70" s="44">
        <v>42205</v>
      </c>
      <c r="D70" s="44">
        <v>42102.16</v>
      </c>
      <c r="E70" s="37">
        <f t="shared" si="0"/>
        <v>99.75633218812938</v>
      </c>
    </row>
    <row r="71" spans="1:5" ht="47.25">
      <c r="A71" s="39" t="s">
        <v>165</v>
      </c>
      <c r="B71" s="40" t="s">
        <v>87</v>
      </c>
      <c r="C71" s="41">
        <v>12875</v>
      </c>
      <c r="D71" s="41">
        <v>12875</v>
      </c>
      <c r="E71" s="37">
        <f t="shared" si="0"/>
        <v>100</v>
      </c>
    </row>
    <row r="72" spans="1:5" ht="78.75">
      <c r="A72" s="39" t="s">
        <v>166</v>
      </c>
      <c r="B72" s="40" t="s">
        <v>107</v>
      </c>
      <c r="C72" s="41">
        <v>3275</v>
      </c>
      <c r="D72" s="41">
        <v>3275</v>
      </c>
      <c r="E72" s="37">
        <f t="shared" si="0"/>
        <v>100</v>
      </c>
    </row>
    <row r="73" spans="1:5" ht="110.25">
      <c r="A73" s="39" t="s">
        <v>167</v>
      </c>
      <c r="B73" s="40" t="s">
        <v>108</v>
      </c>
      <c r="C73" s="41">
        <v>3275</v>
      </c>
      <c r="D73" s="41">
        <v>3275</v>
      </c>
      <c r="E73" s="37">
        <f t="shared" si="0"/>
        <v>100</v>
      </c>
    </row>
    <row r="74" spans="1:5" s="7" customFormat="1" ht="110.25">
      <c r="A74" s="39" t="s">
        <v>214</v>
      </c>
      <c r="B74" s="40" t="s">
        <v>215</v>
      </c>
      <c r="C74" s="41">
        <v>7500</v>
      </c>
      <c r="D74" s="41">
        <v>7500</v>
      </c>
      <c r="E74" s="37">
        <f t="shared" si="0"/>
        <v>100</v>
      </c>
    </row>
    <row r="75" spans="1:5" s="7" customFormat="1" ht="141.75">
      <c r="A75" s="39" t="s">
        <v>216</v>
      </c>
      <c r="B75" s="40" t="s">
        <v>217</v>
      </c>
      <c r="C75" s="41">
        <v>7500</v>
      </c>
      <c r="D75" s="41">
        <v>7500</v>
      </c>
      <c r="E75" s="37">
        <f aca="true" t="shared" si="1" ref="E75:E120">(D75/C75)*100</f>
        <v>100</v>
      </c>
    </row>
    <row r="76" spans="1:5" s="6" customFormat="1" ht="64.5" customHeight="1">
      <c r="A76" s="39" t="s">
        <v>168</v>
      </c>
      <c r="B76" s="40" t="s">
        <v>109</v>
      </c>
      <c r="C76" s="41">
        <v>2100</v>
      </c>
      <c r="D76" s="41">
        <v>2100</v>
      </c>
      <c r="E76" s="37">
        <f t="shared" si="1"/>
        <v>100</v>
      </c>
    </row>
    <row r="77" spans="1:5" s="16" customFormat="1" ht="96" customHeight="1">
      <c r="A77" s="39" t="s">
        <v>169</v>
      </c>
      <c r="B77" s="40" t="s">
        <v>110</v>
      </c>
      <c r="C77" s="41">
        <v>2100</v>
      </c>
      <c r="D77" s="41">
        <v>2100</v>
      </c>
      <c r="E77" s="37">
        <f t="shared" si="1"/>
        <v>100</v>
      </c>
    </row>
    <row r="78" spans="1:5" s="16" customFormat="1" ht="126.75" customHeight="1">
      <c r="A78" s="39" t="s">
        <v>170</v>
      </c>
      <c r="B78" s="40" t="s">
        <v>123</v>
      </c>
      <c r="C78" s="41">
        <v>29330</v>
      </c>
      <c r="D78" s="41">
        <v>29227.16</v>
      </c>
      <c r="E78" s="37">
        <f t="shared" si="1"/>
        <v>99.64936924650529</v>
      </c>
    </row>
    <row r="79" spans="1:5" s="15" customFormat="1" ht="110.25">
      <c r="A79" s="39" t="s">
        <v>171</v>
      </c>
      <c r="B79" s="40" t="s">
        <v>111</v>
      </c>
      <c r="C79" s="41">
        <v>29330</v>
      </c>
      <c r="D79" s="41">
        <v>29227.16</v>
      </c>
      <c r="E79" s="37">
        <f t="shared" si="1"/>
        <v>99.64936924650529</v>
      </c>
    </row>
    <row r="80" spans="1:5" s="3" customFormat="1" ht="94.5">
      <c r="A80" s="39" t="s">
        <v>172</v>
      </c>
      <c r="B80" s="40" t="s">
        <v>112</v>
      </c>
      <c r="C80" s="41">
        <v>29330</v>
      </c>
      <c r="D80" s="41">
        <v>29227.16</v>
      </c>
      <c r="E80" s="37">
        <f t="shared" si="1"/>
        <v>99.64936924650529</v>
      </c>
    </row>
    <row r="81" spans="1:5" s="3" customFormat="1" ht="15.75">
      <c r="A81" s="42" t="s">
        <v>218</v>
      </c>
      <c r="B81" s="43" t="s">
        <v>20</v>
      </c>
      <c r="C81" s="44">
        <v>566601462.43</v>
      </c>
      <c r="D81" s="44">
        <v>559553768.47</v>
      </c>
      <c r="E81" s="37">
        <f t="shared" si="1"/>
        <v>98.75614617551916</v>
      </c>
    </row>
    <row r="82" spans="1:5" s="3" customFormat="1" ht="47.25">
      <c r="A82" s="42" t="s">
        <v>219</v>
      </c>
      <c r="B82" s="43" t="s">
        <v>0</v>
      </c>
      <c r="C82" s="44">
        <v>566601462.43</v>
      </c>
      <c r="D82" s="44">
        <v>558920139.05</v>
      </c>
      <c r="E82" s="37">
        <f t="shared" si="1"/>
        <v>98.64431635120444</v>
      </c>
    </row>
    <row r="83" spans="1:5" s="3" customFormat="1" ht="31.5">
      <c r="A83" s="39" t="s">
        <v>220</v>
      </c>
      <c r="B83" s="40" t="s">
        <v>74</v>
      </c>
      <c r="C83" s="41">
        <v>238096024</v>
      </c>
      <c r="D83" s="41">
        <v>238096024</v>
      </c>
      <c r="E83" s="37">
        <f t="shared" si="1"/>
        <v>100</v>
      </c>
    </row>
    <row r="84" spans="1:5" s="3" customFormat="1" ht="31.5">
      <c r="A84" s="39" t="s">
        <v>173</v>
      </c>
      <c r="B84" s="40" t="s">
        <v>73</v>
      </c>
      <c r="C84" s="41">
        <v>104501238</v>
      </c>
      <c r="D84" s="41">
        <v>104501238</v>
      </c>
      <c r="E84" s="37">
        <f t="shared" si="1"/>
        <v>100</v>
      </c>
    </row>
    <row r="85" spans="1:5" s="3" customFormat="1" ht="47.25">
      <c r="A85" s="39" t="s">
        <v>174</v>
      </c>
      <c r="B85" s="40" t="s">
        <v>72</v>
      </c>
      <c r="C85" s="41">
        <v>104501238</v>
      </c>
      <c r="D85" s="41">
        <v>104501238</v>
      </c>
      <c r="E85" s="37">
        <f t="shared" si="1"/>
        <v>100</v>
      </c>
    </row>
    <row r="86" spans="1:5" s="3" customFormat="1" ht="31.5">
      <c r="A86" s="39" t="s">
        <v>175</v>
      </c>
      <c r="B86" s="40" t="s">
        <v>71</v>
      </c>
      <c r="C86" s="41">
        <v>2679786</v>
      </c>
      <c r="D86" s="41">
        <v>2679786</v>
      </c>
      <c r="E86" s="37">
        <f t="shared" si="1"/>
        <v>100</v>
      </c>
    </row>
    <row r="87" spans="1:5" s="3" customFormat="1" ht="31.5">
      <c r="A87" s="39" t="s">
        <v>176</v>
      </c>
      <c r="B87" s="40" t="s">
        <v>70</v>
      </c>
      <c r="C87" s="41">
        <v>2679786</v>
      </c>
      <c r="D87" s="41">
        <v>2679786</v>
      </c>
      <c r="E87" s="37">
        <f t="shared" si="1"/>
        <v>100</v>
      </c>
    </row>
    <row r="88" spans="1:5" s="3" customFormat="1" ht="47.25">
      <c r="A88" s="39" t="s">
        <v>177</v>
      </c>
      <c r="B88" s="40" t="s">
        <v>69</v>
      </c>
      <c r="C88" s="41">
        <v>130915000</v>
      </c>
      <c r="D88" s="41">
        <v>130915000</v>
      </c>
      <c r="E88" s="37">
        <f t="shared" si="1"/>
        <v>100</v>
      </c>
    </row>
    <row r="89" spans="1:5" s="3" customFormat="1" ht="63">
      <c r="A89" s="39" t="s">
        <v>178</v>
      </c>
      <c r="B89" s="40" t="s">
        <v>68</v>
      </c>
      <c r="C89" s="41">
        <v>130915000</v>
      </c>
      <c r="D89" s="41">
        <v>130915000</v>
      </c>
      <c r="E89" s="37">
        <f t="shared" si="1"/>
        <v>100</v>
      </c>
    </row>
    <row r="90" spans="1:5" s="3" customFormat="1" ht="31.5">
      <c r="A90" s="39" t="s">
        <v>221</v>
      </c>
      <c r="B90" s="40" t="s">
        <v>67</v>
      </c>
      <c r="C90" s="41">
        <v>114138529.95</v>
      </c>
      <c r="D90" s="41">
        <v>111153492.83</v>
      </c>
      <c r="E90" s="37">
        <f t="shared" si="1"/>
        <v>97.3847244034879</v>
      </c>
    </row>
    <row r="91" spans="1:5" s="3" customFormat="1" ht="94.5">
      <c r="A91" s="39" t="s">
        <v>179</v>
      </c>
      <c r="B91" s="40" t="s">
        <v>88</v>
      </c>
      <c r="C91" s="41">
        <v>9309633.09</v>
      </c>
      <c r="D91" s="41">
        <v>9309633.09</v>
      </c>
      <c r="E91" s="37">
        <f t="shared" si="1"/>
        <v>100</v>
      </c>
    </row>
    <row r="92" spans="1:8" s="1" customFormat="1" ht="110.25">
      <c r="A92" s="39" t="s">
        <v>180</v>
      </c>
      <c r="B92" s="40" t="s">
        <v>89</v>
      </c>
      <c r="C92" s="41">
        <v>9309633.09</v>
      </c>
      <c r="D92" s="41">
        <v>9309633.09</v>
      </c>
      <c r="E92" s="37">
        <f t="shared" si="1"/>
        <v>100</v>
      </c>
      <c r="F92" s="3"/>
      <c r="G92" s="3"/>
      <c r="H92" s="3"/>
    </row>
    <row r="93" spans="1:8" s="1" customFormat="1" ht="63">
      <c r="A93" s="39" t="s">
        <v>181</v>
      </c>
      <c r="B93" s="40" t="s">
        <v>90</v>
      </c>
      <c r="C93" s="41">
        <v>5878500</v>
      </c>
      <c r="D93" s="41">
        <v>5878500</v>
      </c>
      <c r="E93" s="37">
        <f t="shared" si="1"/>
        <v>100</v>
      </c>
      <c r="F93" s="3"/>
      <c r="G93" s="3"/>
      <c r="H93" s="3"/>
    </row>
    <row r="94" spans="1:8" s="1" customFormat="1" ht="78.75">
      <c r="A94" s="39" t="s">
        <v>182</v>
      </c>
      <c r="B94" s="40" t="s">
        <v>91</v>
      </c>
      <c r="C94" s="41">
        <v>5878500</v>
      </c>
      <c r="D94" s="41">
        <v>5878500</v>
      </c>
      <c r="E94" s="37">
        <f t="shared" si="1"/>
        <v>100</v>
      </c>
      <c r="F94" s="3"/>
      <c r="G94" s="3"/>
      <c r="H94" s="3"/>
    </row>
    <row r="95" spans="1:8" s="1" customFormat="1" ht="15.75">
      <c r="A95" s="39" t="s">
        <v>183</v>
      </c>
      <c r="B95" s="40" t="s">
        <v>66</v>
      </c>
      <c r="C95" s="41">
        <v>98950396.86</v>
      </c>
      <c r="D95" s="41">
        <v>95965359.74</v>
      </c>
      <c r="E95" s="37">
        <f t="shared" si="1"/>
        <v>96.98329949679395</v>
      </c>
      <c r="F95" s="3"/>
      <c r="G95" s="3"/>
      <c r="H95" s="3"/>
    </row>
    <row r="96" spans="1:5" ht="15.75">
      <c r="A96" s="39" t="s">
        <v>184</v>
      </c>
      <c r="B96" s="40" t="s">
        <v>65</v>
      </c>
      <c r="C96" s="41">
        <v>98950396.86</v>
      </c>
      <c r="D96" s="41">
        <v>95965359.74</v>
      </c>
      <c r="E96" s="37">
        <f t="shared" si="1"/>
        <v>96.98329949679395</v>
      </c>
    </row>
    <row r="97" spans="1:5" ht="31.5">
      <c r="A97" s="39" t="s">
        <v>222</v>
      </c>
      <c r="B97" s="40" t="s">
        <v>64</v>
      </c>
      <c r="C97" s="41">
        <v>201265028.35</v>
      </c>
      <c r="D97" s="41">
        <v>197120403.34</v>
      </c>
      <c r="E97" s="37">
        <f t="shared" si="1"/>
        <v>97.94071277857945</v>
      </c>
    </row>
    <row r="98" spans="1:5" ht="47.25">
      <c r="A98" s="39" t="s">
        <v>185</v>
      </c>
      <c r="B98" s="40" t="s">
        <v>92</v>
      </c>
      <c r="C98" s="41">
        <v>18587858.7</v>
      </c>
      <c r="D98" s="41">
        <v>16552127.13</v>
      </c>
      <c r="E98" s="37">
        <f t="shared" si="1"/>
        <v>89.04805764420838</v>
      </c>
    </row>
    <row r="99" spans="1:5" ht="47.25">
      <c r="A99" s="39" t="s">
        <v>186</v>
      </c>
      <c r="B99" s="40" t="s">
        <v>75</v>
      </c>
      <c r="C99" s="41">
        <v>18587858.7</v>
      </c>
      <c r="D99" s="41">
        <v>16552127.13</v>
      </c>
      <c r="E99" s="37">
        <f t="shared" si="1"/>
        <v>89.04805764420838</v>
      </c>
    </row>
    <row r="100" spans="1:5" ht="47.25">
      <c r="A100" s="39" t="s">
        <v>187</v>
      </c>
      <c r="B100" s="40" t="s">
        <v>63</v>
      </c>
      <c r="C100" s="41">
        <v>5661000</v>
      </c>
      <c r="D100" s="41">
        <v>4324140.18</v>
      </c>
      <c r="E100" s="37">
        <f t="shared" si="1"/>
        <v>76.38474085850557</v>
      </c>
    </row>
    <row r="101" spans="1:8" s="8" customFormat="1" ht="63">
      <c r="A101" s="39" t="s">
        <v>188</v>
      </c>
      <c r="B101" s="40" t="s">
        <v>62</v>
      </c>
      <c r="C101" s="41">
        <v>5661000</v>
      </c>
      <c r="D101" s="41">
        <v>4324140.18</v>
      </c>
      <c r="E101" s="37">
        <f t="shared" si="1"/>
        <v>76.38474085850557</v>
      </c>
      <c r="F101" s="7"/>
      <c r="G101" s="7"/>
      <c r="H101" s="7"/>
    </row>
    <row r="102" spans="1:8" s="8" customFormat="1" ht="81.75" customHeight="1">
      <c r="A102" s="39" t="s">
        <v>189</v>
      </c>
      <c r="B102" s="40" t="s">
        <v>61</v>
      </c>
      <c r="C102" s="41">
        <v>2187500</v>
      </c>
      <c r="D102" s="41">
        <v>1415524.03</v>
      </c>
      <c r="E102" s="37">
        <f t="shared" si="1"/>
        <v>64.70966994285715</v>
      </c>
      <c r="F102" s="7"/>
      <c r="G102" s="7"/>
      <c r="H102" s="7"/>
    </row>
    <row r="103" spans="1:8" s="8" customFormat="1" ht="94.5">
      <c r="A103" s="39" t="s">
        <v>190</v>
      </c>
      <c r="B103" s="40" t="s">
        <v>60</v>
      </c>
      <c r="C103" s="41">
        <v>2187500</v>
      </c>
      <c r="D103" s="41">
        <v>1415524.03</v>
      </c>
      <c r="E103" s="37">
        <f t="shared" si="1"/>
        <v>64.70966994285715</v>
      </c>
      <c r="F103" s="7"/>
      <c r="G103" s="7"/>
      <c r="H103" s="7"/>
    </row>
    <row r="104" spans="1:8" s="8" customFormat="1" ht="47.25">
      <c r="A104" s="39" t="s">
        <v>223</v>
      </c>
      <c r="B104" s="40" t="s">
        <v>59</v>
      </c>
      <c r="C104" s="41">
        <v>544365</v>
      </c>
      <c r="D104" s="41">
        <v>544365</v>
      </c>
      <c r="E104" s="37">
        <f t="shared" si="1"/>
        <v>100</v>
      </c>
      <c r="F104" s="7"/>
      <c r="G104" s="7"/>
      <c r="H104" s="7"/>
    </row>
    <row r="105" spans="1:5" s="14" customFormat="1" ht="63">
      <c r="A105" s="39" t="s">
        <v>224</v>
      </c>
      <c r="B105" s="40" t="s">
        <v>58</v>
      </c>
      <c r="C105" s="41">
        <v>544365</v>
      </c>
      <c r="D105" s="41">
        <v>544365</v>
      </c>
      <c r="E105" s="37">
        <f t="shared" si="1"/>
        <v>100</v>
      </c>
    </row>
    <row r="106" spans="1:8" s="8" customFormat="1" ht="63">
      <c r="A106" s="39" t="s">
        <v>191</v>
      </c>
      <c r="B106" s="40" t="s">
        <v>57</v>
      </c>
      <c r="C106" s="41">
        <v>4137.65</v>
      </c>
      <c r="D106" s="41">
        <v>4080</v>
      </c>
      <c r="E106" s="37">
        <f t="shared" si="1"/>
        <v>98.60669703817385</v>
      </c>
      <c r="F106" s="7"/>
      <c r="G106" s="7"/>
      <c r="H106" s="7"/>
    </row>
    <row r="107" spans="1:5" s="6" customFormat="1" ht="78.75">
      <c r="A107" s="39" t="s">
        <v>192</v>
      </c>
      <c r="B107" s="40" t="s">
        <v>56</v>
      </c>
      <c r="C107" s="41">
        <v>4137.65</v>
      </c>
      <c r="D107" s="41">
        <v>4080</v>
      </c>
      <c r="E107" s="37">
        <f t="shared" si="1"/>
        <v>98.60669703817385</v>
      </c>
    </row>
    <row r="108" spans="1:5" s="6" customFormat="1" ht="31.5">
      <c r="A108" s="39" t="s">
        <v>193</v>
      </c>
      <c r="B108" s="40" t="s">
        <v>55</v>
      </c>
      <c r="C108" s="41">
        <v>1447967</v>
      </c>
      <c r="D108" s="41">
        <v>1447967</v>
      </c>
      <c r="E108" s="37">
        <f t="shared" si="1"/>
        <v>100</v>
      </c>
    </row>
    <row r="109" spans="1:5" s="6" customFormat="1" ht="47.25">
      <c r="A109" s="39" t="s">
        <v>194</v>
      </c>
      <c r="B109" s="40" t="s">
        <v>54</v>
      </c>
      <c r="C109" s="41">
        <v>1447967</v>
      </c>
      <c r="D109" s="41">
        <v>1447967</v>
      </c>
      <c r="E109" s="37">
        <f t="shared" si="1"/>
        <v>100</v>
      </c>
    </row>
    <row r="110" spans="1:5" s="8" customFormat="1" ht="15.75">
      <c r="A110" s="39" t="s">
        <v>195</v>
      </c>
      <c r="B110" s="40" t="s">
        <v>93</v>
      </c>
      <c r="C110" s="41">
        <v>172832200</v>
      </c>
      <c r="D110" s="41">
        <v>172832200</v>
      </c>
      <c r="E110" s="37">
        <f t="shared" si="1"/>
        <v>100</v>
      </c>
    </row>
    <row r="111" spans="1:5" s="6" customFormat="1" ht="15.75">
      <c r="A111" s="39" t="s">
        <v>196</v>
      </c>
      <c r="B111" s="40" t="s">
        <v>76</v>
      </c>
      <c r="C111" s="41">
        <v>172832200</v>
      </c>
      <c r="D111" s="41">
        <v>172832200</v>
      </c>
      <c r="E111" s="37">
        <f t="shared" si="1"/>
        <v>100</v>
      </c>
    </row>
    <row r="112" spans="1:5" s="6" customFormat="1" ht="15.75">
      <c r="A112" s="39" t="s">
        <v>225</v>
      </c>
      <c r="B112" s="40" t="s">
        <v>94</v>
      </c>
      <c r="C112" s="41">
        <v>13101880.13</v>
      </c>
      <c r="D112" s="41">
        <v>12550218.88</v>
      </c>
      <c r="E112" s="37">
        <f t="shared" si="1"/>
        <v>95.78944972380846</v>
      </c>
    </row>
    <row r="113" spans="1:5" s="6" customFormat="1" ht="79.5" customHeight="1">
      <c r="A113" s="39" t="s">
        <v>226</v>
      </c>
      <c r="B113" s="40" t="s">
        <v>227</v>
      </c>
      <c r="C113" s="41">
        <v>168800</v>
      </c>
      <c r="D113" s="41">
        <v>168800</v>
      </c>
      <c r="E113" s="37">
        <f t="shared" si="1"/>
        <v>100</v>
      </c>
    </row>
    <row r="114" spans="1:5" s="6" customFormat="1" ht="94.5">
      <c r="A114" s="39" t="s">
        <v>228</v>
      </c>
      <c r="B114" s="40" t="s">
        <v>229</v>
      </c>
      <c r="C114" s="41">
        <v>168800</v>
      </c>
      <c r="D114" s="41">
        <v>168800</v>
      </c>
      <c r="E114" s="37">
        <f t="shared" si="1"/>
        <v>100</v>
      </c>
    </row>
    <row r="115" spans="1:5" s="6" customFormat="1" ht="78.75">
      <c r="A115" s="39" t="s">
        <v>197</v>
      </c>
      <c r="B115" s="40" t="s">
        <v>95</v>
      </c>
      <c r="C115" s="41">
        <v>6468336</v>
      </c>
      <c r="D115" s="41">
        <v>6340593.51</v>
      </c>
      <c r="E115" s="37">
        <f t="shared" si="1"/>
        <v>98.02511047663572</v>
      </c>
    </row>
    <row r="116" spans="1:5" s="6" customFormat="1" ht="78.75">
      <c r="A116" s="39" t="s">
        <v>198</v>
      </c>
      <c r="B116" s="40" t="s">
        <v>96</v>
      </c>
      <c r="C116" s="41">
        <v>6468336</v>
      </c>
      <c r="D116" s="41">
        <v>6340593.51</v>
      </c>
      <c r="E116" s="37">
        <f t="shared" si="1"/>
        <v>98.02511047663572</v>
      </c>
    </row>
    <row r="117" spans="1:5" s="6" customFormat="1" ht="31.5">
      <c r="A117" s="39" t="s">
        <v>230</v>
      </c>
      <c r="B117" s="40" t="s">
        <v>231</v>
      </c>
      <c r="C117" s="41">
        <v>6464744.13</v>
      </c>
      <c r="D117" s="41">
        <v>6040825.37</v>
      </c>
      <c r="E117" s="37">
        <f t="shared" si="1"/>
        <v>93.44260574780088</v>
      </c>
    </row>
    <row r="118" spans="1:5" s="6" customFormat="1" ht="31.5">
      <c r="A118" s="39" t="s">
        <v>232</v>
      </c>
      <c r="B118" s="40" t="s">
        <v>233</v>
      </c>
      <c r="C118" s="41">
        <v>6464744.13</v>
      </c>
      <c r="D118" s="41">
        <v>6040825.37</v>
      </c>
      <c r="E118" s="37">
        <f t="shared" si="1"/>
        <v>93.44260574780088</v>
      </c>
    </row>
    <row r="119" spans="1:5" s="6" customFormat="1" ht="94.5">
      <c r="A119" s="42" t="s">
        <v>234</v>
      </c>
      <c r="B119" s="43" t="s">
        <v>124</v>
      </c>
      <c r="C119" s="44">
        <v>0</v>
      </c>
      <c r="D119" s="44">
        <v>1178250.36</v>
      </c>
      <c r="E119" s="37"/>
    </row>
    <row r="120" spans="1:5" s="6" customFormat="1" ht="96.75" customHeight="1">
      <c r="A120" s="39" t="s">
        <v>86</v>
      </c>
      <c r="B120" s="40" t="s">
        <v>81</v>
      </c>
      <c r="C120" s="41">
        <v>0</v>
      </c>
      <c r="D120" s="41">
        <v>1178250.36</v>
      </c>
      <c r="E120" s="37" t="e">
        <f t="shared" si="1"/>
        <v>#DIV/0!</v>
      </c>
    </row>
    <row r="121" spans="1:5" s="6" customFormat="1" ht="94.5">
      <c r="A121" s="39" t="s">
        <v>85</v>
      </c>
      <c r="B121" s="40" t="s">
        <v>82</v>
      </c>
      <c r="C121" s="41">
        <v>0</v>
      </c>
      <c r="D121" s="41">
        <v>1178250.36</v>
      </c>
      <c r="E121" s="37"/>
    </row>
    <row r="122" spans="1:5" s="6" customFormat="1" ht="31.5">
      <c r="A122" s="39" t="s">
        <v>84</v>
      </c>
      <c r="B122" s="40" t="s">
        <v>80</v>
      </c>
      <c r="C122" s="41">
        <v>0</v>
      </c>
      <c r="D122" s="41">
        <v>1178250.36</v>
      </c>
      <c r="E122" s="37"/>
    </row>
    <row r="123" spans="1:5" s="6" customFormat="1" ht="47.25">
      <c r="A123" s="39" t="s">
        <v>83</v>
      </c>
      <c r="B123" s="40" t="s">
        <v>79</v>
      </c>
      <c r="C123" s="41">
        <v>0</v>
      </c>
      <c r="D123" s="41">
        <v>1178250.36</v>
      </c>
      <c r="E123" s="37"/>
    </row>
    <row r="124" spans="1:5" s="6" customFormat="1" ht="63">
      <c r="A124" s="42" t="s">
        <v>235</v>
      </c>
      <c r="B124" s="43" t="s">
        <v>49</v>
      </c>
      <c r="C124" s="44">
        <v>0</v>
      </c>
      <c r="D124" s="44">
        <v>-544620.94</v>
      </c>
      <c r="E124" s="37"/>
    </row>
    <row r="125" spans="1:5" s="6" customFormat="1" ht="63">
      <c r="A125" s="39" t="s">
        <v>199</v>
      </c>
      <c r="B125" s="40" t="s">
        <v>77</v>
      </c>
      <c r="C125" s="41">
        <v>0</v>
      </c>
      <c r="D125" s="41">
        <v>-544620.94</v>
      </c>
      <c r="E125" s="37"/>
    </row>
    <row r="126" spans="1:5" s="6" customFormat="1" ht="78.75">
      <c r="A126" s="39" t="s">
        <v>236</v>
      </c>
      <c r="B126" s="40" t="s">
        <v>237</v>
      </c>
      <c r="C126" s="41">
        <v>0</v>
      </c>
      <c r="D126" s="41">
        <v>-261322.06</v>
      </c>
      <c r="E126" s="37"/>
    </row>
    <row r="127" spans="1:5" s="6" customFormat="1" ht="94.5">
      <c r="A127" s="39" t="s">
        <v>238</v>
      </c>
      <c r="B127" s="40" t="s">
        <v>239</v>
      </c>
      <c r="C127" s="41">
        <v>0</v>
      </c>
      <c r="D127" s="41">
        <v>-279178.12</v>
      </c>
      <c r="E127" s="37"/>
    </row>
    <row r="128" spans="1:5" ht="63">
      <c r="A128" s="39" t="s">
        <v>200</v>
      </c>
      <c r="B128" s="40" t="s">
        <v>78</v>
      </c>
      <c r="C128" s="41">
        <v>0</v>
      </c>
      <c r="D128" s="41">
        <v>-4120.76</v>
      </c>
      <c r="E128" s="37"/>
    </row>
    <row r="129" spans="1:8" s="50" customFormat="1" ht="15.75">
      <c r="A129" s="46" t="s">
        <v>11</v>
      </c>
      <c r="B129" s="47"/>
      <c r="C129" s="48">
        <f>C10+C81</f>
        <v>692855767.17</v>
      </c>
      <c r="D129" s="48">
        <f>D10+D81</f>
        <v>687050139.11</v>
      </c>
      <c r="E129" s="37">
        <f>(D129/C129)*100</f>
        <v>99.16207263689046</v>
      </c>
      <c r="F129" s="49"/>
      <c r="G129" s="49"/>
      <c r="H129" s="49"/>
    </row>
    <row r="130" spans="3:5" ht="15.75">
      <c r="C130" s="28"/>
      <c r="E130" s="34"/>
    </row>
    <row r="131" ht="15.75">
      <c r="E131" s="35"/>
    </row>
    <row r="132" ht="15.75">
      <c r="E132" s="34"/>
    </row>
    <row r="133" ht="15.75">
      <c r="E133" s="34"/>
    </row>
    <row r="134" spans="3:5" ht="15.75">
      <c r="C134" s="28"/>
      <c r="E134" s="34"/>
    </row>
    <row r="135" ht="15.75">
      <c r="E135" s="36"/>
    </row>
    <row r="140" spans="1:5" s="3" customFormat="1" ht="15.75">
      <c r="A140" s="18"/>
      <c r="B140" s="27"/>
      <c r="C140" s="24"/>
      <c r="D140" s="27"/>
      <c r="E140" s="30"/>
    </row>
    <row r="141" spans="1:5" s="3" customFormat="1" ht="15.75">
      <c r="A141" s="18"/>
      <c r="B141" s="27"/>
      <c r="C141" s="24"/>
      <c r="D141" s="33"/>
      <c r="E141" s="30"/>
    </row>
    <row r="142" spans="1:5" s="5" customFormat="1" ht="15.75">
      <c r="A142" s="18"/>
      <c r="B142" s="27"/>
      <c r="C142" s="24"/>
      <c r="D142" s="33"/>
      <c r="E142" s="30"/>
    </row>
    <row r="143" spans="1:5" s="3" customFormat="1" ht="15.75">
      <c r="A143" s="18"/>
      <c r="B143" s="27"/>
      <c r="C143" s="24"/>
      <c r="D143" s="27"/>
      <c r="E143" s="30"/>
    </row>
    <row r="144" spans="1:5" s="5" customFormat="1" ht="15.75">
      <c r="A144" s="18"/>
      <c r="B144" s="27"/>
      <c r="C144" s="24"/>
      <c r="D144" s="33"/>
      <c r="E144" s="30"/>
    </row>
    <row r="145" spans="1:5" s="3" customFormat="1" ht="15.75">
      <c r="A145" s="18"/>
      <c r="B145" s="27"/>
      <c r="C145" s="24"/>
      <c r="D145" s="27"/>
      <c r="E145" s="30"/>
    </row>
    <row r="146" spans="1:5" s="5" customFormat="1" ht="15.75">
      <c r="A146" s="18"/>
      <c r="B146" s="27"/>
      <c r="C146" s="24"/>
      <c r="D146" s="33"/>
      <c r="E146" s="30"/>
    </row>
    <row r="147" spans="1:5" s="5" customFormat="1" ht="15.75">
      <c r="A147" s="18"/>
      <c r="B147" s="27"/>
      <c r="C147" s="24"/>
      <c r="D147" s="27"/>
      <c r="E147" s="30"/>
    </row>
    <row r="148" spans="1:5" s="5" customFormat="1" ht="15.75">
      <c r="A148" s="18"/>
      <c r="B148" s="27"/>
      <c r="C148" s="24"/>
      <c r="D148" s="27"/>
      <c r="E148" s="30"/>
    </row>
    <row r="149" spans="1:5" s="4" customFormat="1" ht="15.75">
      <c r="A149" s="18"/>
      <c r="B149" s="27"/>
      <c r="C149" s="24"/>
      <c r="D149" s="27"/>
      <c r="E149" s="30"/>
    </row>
    <row r="150" ht="15.75">
      <c r="D150" s="33"/>
    </row>
  </sheetData>
  <sheetProtection/>
  <mergeCells count="5">
    <mergeCell ref="B1:E1"/>
    <mergeCell ref="A2:E2"/>
    <mergeCell ref="A3:E3"/>
    <mergeCell ref="B4:E4"/>
    <mergeCell ref="A6:E6"/>
  </mergeCells>
  <printOptions/>
  <pageMargins left="0.7874015748031497" right="0.2755905511811024" top="0" bottom="0" header="0.5118110236220472" footer="0.15748031496062992"/>
  <pageSetup fitToHeight="0" fitToWidth="1" orientation="portrait" paperSize="9" scale="68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Леменчук</cp:lastModifiedBy>
  <cp:lastPrinted>2022-04-22T07:11:24Z</cp:lastPrinted>
  <dcterms:created xsi:type="dcterms:W3CDTF">2002-10-10T06:25:05Z</dcterms:created>
  <dcterms:modified xsi:type="dcterms:W3CDTF">2023-06-08T06:37:06Z</dcterms:modified>
  <cp:category/>
  <cp:version/>
  <cp:contentType/>
  <cp:contentStatus/>
</cp:coreProperties>
</file>