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2024-2025" sheetId="1" r:id="rId1"/>
  </sheets>
  <definedNames>
    <definedName name="_xlnm.Print_Titles" localSheetId="0">'2024-2025'!$9:$9</definedName>
    <definedName name="_xlnm.Print_Area" localSheetId="0">'2024-2025'!$A$1:$D$142</definedName>
  </definedNames>
  <calcPr fullCalcOnLoad="1"/>
</workbook>
</file>

<file path=xl/sharedStrings.xml><?xml version="1.0" encoding="utf-8"?>
<sst xmlns="http://schemas.openxmlformats.org/spreadsheetml/2006/main" count="270" uniqueCount="239">
  <si>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</si>
  <si>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</si>
  <si>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</si>
  <si>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</si>
  <si>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</si>
  <si>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</si>
  <si>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</si>
  <si>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</si>
  <si>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</si>
  <si>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</si>
  <si>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</si>
  <si>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</si>
  <si>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</si>
  <si>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</si>
  <si>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</si>
  <si>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</si>
  <si>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</si>
  <si>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</si>
  <si>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</si>
  <si>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</si>
  <si>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</si>
  <si>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</si>
  <si>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</si>
  <si>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</si>
  <si>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</si>
  <si>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</si>
  <si>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</si>
  <si>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</si>
  <si>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</si>
  <si>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</si>
  <si>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</si>
  <si>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</si>
  <si>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</si>
  <si>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</si>
  <si>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</si>
  <si>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</si>
  <si>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</si>
  <si>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</si>
  <si>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</si>
  <si>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</si>
  <si>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</si>
  <si>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</si>
  <si>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</si>
  <si>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</si>
  <si>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</si>
  <si>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</si>
  <si>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</si>
  <si>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</si>
  <si>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</si>
  <si>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</si>
  <si>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</si>
  <si>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</si>
  <si>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</si>
  <si>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</si>
  <si>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</si>
  <si>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</si>
  <si>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</si>
  <si>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</si>
  <si>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</si>
  <si>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</si>
  <si>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</si>
  <si>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</si>
  <si>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</si>
  <si>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</si>
  <si>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</si>
  <si>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</si>
  <si>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</si>
  <si>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</si>
  <si>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</si>
  <si>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</si>
  <si>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</si>
  <si>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</si>
  <si>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</si>
  <si>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</si>
  <si>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</si>
  <si>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</si>
  <si>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</si>
  <si>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</si>
  <si>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</si>
  <si>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</si>
  <si>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</si>
  <si>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</si>
  <si>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</si>
  <si>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</si>
  <si>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</si>
  <si>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</si>
  <si>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</si>
  <si>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</si>
  <si>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</si>
  <si>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</si>
  <si>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</si>
  <si>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</si>
  <si>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</si>
  <si>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</si>
  <si>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</si>
  <si>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</si>
  <si>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</si>
  <si>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</si>
  <si>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</si>
  <si>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</si>
  <si>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</si>
  <si>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</si>
  <si>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</si>
  <si>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</si>
  <si>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</si>
  <si>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</si>
  <si>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</si>
  <si>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</si>
  <si>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</si>
  <si>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</si>
  <si>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</si>
  <si>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</si>
  <si>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</si>
  <si>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</si>
  <si>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</si>
  <si>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</si>
  <si>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</si>
  <si>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</si>
  <si>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</si>
  <si>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</si>
  <si>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</si>
  <si>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</si>
  <si>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</si>
  <si>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</si>
  <si>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</si>
  <si>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</si>
  <si>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</si>
  <si>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</si>
  <si>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</si>
  <si>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</si>
  <si>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</si>
  <si>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</si>
  <si>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</si>
  <si>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</si>
  <si>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</si>
  <si>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</si>
  <si>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</si>
  <si>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</si>
  <si>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</si>
  <si>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</si>
  <si>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</si>
  <si>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</si>
  <si>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</si>
  <si>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</si>
  <si>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</si>
  <si>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</si>
  <si>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</si>
  <si>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</si>
  <si>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</si>
  <si>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</si>
  <si>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</si>
  <si>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</si>
  <si>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</si>
  <si>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</si>
  <si>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</si>
  <si>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</si>
  <si>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</si>
  <si>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</si>
  <si>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</si>
  <si>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</si>
  <si>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</si>
  <si>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</si>
  <si>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</si>
  <si>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</si>
  <si>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</si>
  <si>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</si>
  <si>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</si>
  <si>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</si>
  <si>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</si>
  <si>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</si>
  <si>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</si>
  <si>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</si>
  <si>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</si>
  <si>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</si>
  <si>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</si>
  <si>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</si>
  <si>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</si>
  <si>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</si>
  <si>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</si>
  <si>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</si>
  <si>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</si>
  <si>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</si>
  <si>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</si>
  <si>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</si>
  <si>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</si>
  <si>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</si>
  <si>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</si>
  <si>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</si>
  <si>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</si>
  <si>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</si>
  <si>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</si>
  <si>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</si>
  <si>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</si>
  <si>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</si>
  <si>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</si>
  <si>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</si>
  <si>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</si>
  <si>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</si>
  <si>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 Приложение 1.1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</si>
  <si>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</si>
  <si>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</si>
  <si>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</si>
  <si>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</si>
  <si>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</si>
  <si>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</si>
  <si>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</si>
  <si>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</si>
  <si>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</si>
  <si>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</si>
  <si>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</si>
  <si>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</si>
  <si>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</si>
  <si>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</si>
  <si>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</si>
  <si>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</si>
  <si>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</si>
  <si>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</si>
  <si>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</si>
  <si>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</si>
  <si>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</si>
  <si>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</si>
  <si>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</si>
  <si>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</si>
  <si>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</si>
  <si>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</si>
  <si>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</si>
  <si>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</si>
  <si>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</si>
  <si>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</si>
  <si>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>Объем поступлений доходов в бюджет ЗАТО Видяево на плановый период 2024 и 2025 годов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</si>
  <si>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</si>
  <si>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</si>
  <si>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</si>
  <si>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</si>
  <si>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</si>
  <si>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</si>
  <si>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</si>
  <si>
    <t xml:space="preserve">к решению Совета депутатов ЗАТО Видяево </t>
  </si>
  <si>
    <t>от 16.05.2023 № 92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</si>
</sst>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6" fillId="34" borderId="16" xfId="0" applyFont="1" applyFill="1" applyBorder="1" applyAlignment="1">
      <alignment horizontal="center" wrapText="1"/>
    </xf>
    <xf numFmtId="0" fontId="54" fillId="0" borderId="12" xfId="33" applyNumberFormat="1" applyFont="1" applyBorder="1" applyAlignment="1" applyProtection="1">
      <alignment horizontal="left" wrapText="1"/>
      <protection/>
    </xf>
    <xf numFmtId="49" fontId="54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4" fontId="6" fillId="34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4" fontId="6" fillId="34" borderId="0" xfId="0" applyNumberFormat="1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7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6.75390625" style="36" customWidth="1"/>
    <col min="4" max="4" width="16.375" style="36" customWidth="1"/>
  </cols>
  <sheetData>
    <row r="1" spans="1:4" ht="15.75">
      <c r="A1" s="29" t="s">
        <v>56</v>
      </c>
      <c r="B1" s="52" t="s">
        <v>198</v>
      </c>
      <c r="C1" s="53"/>
      <c r="D1" s="53"/>
    </row>
    <row r="2" spans="1:4" ht="18" customHeight="1">
      <c r="A2" s="54" t="s">
        <v>237</v>
      </c>
      <c r="B2" s="54"/>
      <c r="C2" s="53"/>
      <c r="D2" s="53"/>
    </row>
    <row r="3" spans="1:4" ht="18" customHeight="1">
      <c r="A3" s="54" t="s">
        <v>235</v>
      </c>
      <c r="B3" s="53"/>
      <c r="C3" s="53"/>
      <c r="D3" s="53"/>
    </row>
    <row r="4" spans="1:4" ht="18" customHeight="1">
      <c r="A4" s="55" t="s">
        <v>236</v>
      </c>
      <c r="B4" s="55"/>
      <c r="C4" s="53"/>
      <c r="D4" s="53"/>
    </row>
    <row r="5" spans="1:4" ht="15.75">
      <c r="A5" s="29"/>
      <c r="B5" s="31"/>
      <c r="C5" s="56" t="s">
        <v>238</v>
      </c>
      <c r="D5" s="56"/>
    </row>
    <row r="6" spans="1:4" ht="18.75">
      <c r="A6" s="50" t="s">
        <v>229</v>
      </c>
      <c r="B6" s="50"/>
      <c r="C6" s="51"/>
      <c r="D6" s="51"/>
    </row>
    <row r="7" spans="1:2" ht="15.75">
      <c r="A7" s="29"/>
      <c r="B7" s="32"/>
    </row>
    <row r="8" spans="1:2" ht="0.75" customHeight="1" thickBot="1">
      <c r="A8" s="29"/>
      <c r="B8" s="31"/>
    </row>
    <row r="9" spans="1:4" ht="48" thickBot="1">
      <c r="A9" s="33" t="s">
        <v>15</v>
      </c>
      <c r="B9" s="34" t="s">
        <v>14</v>
      </c>
      <c r="C9" s="22">
        <v>2024</v>
      </c>
      <c r="D9" s="40">
        <v>2025</v>
      </c>
    </row>
    <row r="10" spans="1:4" ht="15.75">
      <c r="A10" s="15" t="s">
        <v>33</v>
      </c>
      <c r="B10" s="21"/>
      <c r="C10" s="37"/>
      <c r="D10" s="46"/>
    </row>
    <row r="11" spans="1:4" s="2" customFormat="1" ht="15.75">
      <c r="A11" s="15" t="s">
        <v>5</v>
      </c>
      <c r="B11" s="20" t="s">
        <v>10</v>
      </c>
      <c r="C11" s="26">
        <f>C12+C43</f>
        <v>111506360</v>
      </c>
      <c r="D11" s="26">
        <f>D12+D43</f>
        <v>118732619</v>
      </c>
    </row>
    <row r="12" spans="1:4" s="2" customFormat="1" ht="15.75">
      <c r="A12" s="15" t="s">
        <v>3</v>
      </c>
      <c r="B12" s="20"/>
      <c r="C12" s="26">
        <f>C13+C26+C40+C34+C18</f>
        <v>98623241</v>
      </c>
      <c r="D12" s="26">
        <f>D13+D26+D40+D34+D18</f>
        <v>105363732</v>
      </c>
    </row>
    <row r="13" spans="1:4" ht="15.75">
      <c r="A13" s="16" t="s">
        <v>18</v>
      </c>
      <c r="B13" s="20" t="s">
        <v>19</v>
      </c>
      <c r="C13" s="23">
        <f>C14</f>
        <v>93733785</v>
      </c>
      <c r="D13" s="23">
        <f>D14</f>
        <v>100401669</v>
      </c>
    </row>
    <row r="14" spans="1:4" s="1" customFormat="1" ht="15.75">
      <c r="A14" s="16" t="s">
        <v>16</v>
      </c>
      <c r="B14" s="20" t="s">
        <v>20</v>
      </c>
      <c r="C14" s="23">
        <f>C15+C16+C17</f>
        <v>93733785</v>
      </c>
      <c r="D14" s="23">
        <f>D15+D16+D17</f>
        <v>100401669</v>
      </c>
    </row>
    <row r="15" spans="1:4" ht="78.75">
      <c r="A15" s="17" t="s">
        <v>72</v>
      </c>
      <c r="B15" s="21" t="s">
        <v>38</v>
      </c>
      <c r="C15" s="24">
        <f>83121046+3000000+6000000+1192141.44+15066.56+67791</f>
        <v>93396045</v>
      </c>
      <c r="D15" s="24">
        <f>88280463+3000000+6000000+1192141.44-0.44+70502+1500000</f>
        <v>100043106</v>
      </c>
    </row>
    <row r="16" spans="1:4" ht="110.25">
      <c r="A16" s="17" t="s">
        <v>73</v>
      </c>
      <c r="B16" s="21" t="s">
        <v>36</v>
      </c>
      <c r="C16" s="24">
        <v>45000</v>
      </c>
      <c r="D16" s="24">
        <v>48000</v>
      </c>
    </row>
    <row r="17" spans="1:4" ht="47.25">
      <c r="A17" s="17" t="s">
        <v>74</v>
      </c>
      <c r="B17" s="21" t="s">
        <v>44</v>
      </c>
      <c r="C17" s="24">
        <v>292740</v>
      </c>
      <c r="D17" s="24">
        <v>310563</v>
      </c>
    </row>
    <row r="18" spans="1:4" ht="47.25">
      <c r="A18" s="15" t="s">
        <v>86</v>
      </c>
      <c r="B18" s="20" t="s">
        <v>87</v>
      </c>
      <c r="C18" s="23">
        <f>C19</f>
        <v>2730720</v>
      </c>
      <c r="D18" s="23">
        <f>D19</f>
        <v>2730720</v>
      </c>
    </row>
    <row r="19" spans="1:4" ht="31.5">
      <c r="A19" s="15" t="s">
        <v>114</v>
      </c>
      <c r="B19" s="20" t="s">
        <v>88</v>
      </c>
      <c r="C19" s="23">
        <f>C20+C22+C24</f>
        <v>2730720</v>
      </c>
      <c r="D19" s="23">
        <f>D20+D22+D24</f>
        <v>2730720</v>
      </c>
    </row>
    <row r="20" spans="1:4" ht="110.25">
      <c r="A20" s="17" t="s">
        <v>187</v>
      </c>
      <c r="B20" s="21" t="s">
        <v>89</v>
      </c>
      <c r="C20" s="24">
        <f>C21</f>
        <v>1202300</v>
      </c>
      <c r="D20" s="24">
        <f>D21</f>
        <v>1202300</v>
      </c>
    </row>
    <row r="21" spans="1:4" ht="110.25">
      <c r="A21" s="17" t="s">
        <v>145</v>
      </c>
      <c r="B21" s="21" t="s">
        <v>146</v>
      </c>
      <c r="C21" s="24">
        <v>1202300</v>
      </c>
      <c r="D21" s="24">
        <v>1202300</v>
      </c>
    </row>
    <row r="22" spans="1:4" ht="94.5">
      <c r="A22" s="17" t="s">
        <v>90</v>
      </c>
      <c r="B22" s="21" t="s">
        <v>91</v>
      </c>
      <c r="C22" s="24">
        <f>C23</f>
        <v>6950</v>
      </c>
      <c r="D22" s="24">
        <f>D23</f>
        <v>6950</v>
      </c>
    </row>
    <row r="23" spans="1:4" ht="126">
      <c r="A23" s="17" t="s">
        <v>188</v>
      </c>
      <c r="B23" s="21" t="s">
        <v>147</v>
      </c>
      <c r="C23" s="24">
        <v>6950</v>
      </c>
      <c r="D23" s="24">
        <v>6950</v>
      </c>
    </row>
    <row r="24" spans="1:4" ht="78.75">
      <c r="A24" s="17" t="s">
        <v>92</v>
      </c>
      <c r="B24" s="21" t="s">
        <v>93</v>
      </c>
      <c r="C24" s="24">
        <f>C25</f>
        <v>1521470</v>
      </c>
      <c r="D24" s="24">
        <f>D25</f>
        <v>1521470</v>
      </c>
    </row>
    <row r="25" spans="1:4" ht="110.25" customHeight="1">
      <c r="A25" s="17" t="s">
        <v>189</v>
      </c>
      <c r="B25" s="21" t="s">
        <v>148</v>
      </c>
      <c r="C25" s="24">
        <v>1521470</v>
      </c>
      <c r="D25" s="24">
        <v>1521470</v>
      </c>
    </row>
    <row r="26" spans="1:4" s="1" customFormat="1" ht="15.75">
      <c r="A26" s="15" t="s">
        <v>22</v>
      </c>
      <c r="B26" s="20" t="s">
        <v>21</v>
      </c>
      <c r="C26" s="23">
        <f>C27+C32</f>
        <v>1406445</v>
      </c>
      <c r="D26" s="23">
        <f>D27+D32</f>
        <v>1472222</v>
      </c>
    </row>
    <row r="27" spans="1:4" s="1" customFormat="1" ht="31.5">
      <c r="A27" s="15" t="s">
        <v>39</v>
      </c>
      <c r="B27" s="20" t="s">
        <v>40</v>
      </c>
      <c r="C27" s="23">
        <f>C28+C30</f>
        <v>1349927</v>
      </c>
      <c r="D27" s="23">
        <f>D28+D30</f>
        <v>1411619</v>
      </c>
    </row>
    <row r="28" spans="1:4" s="1" customFormat="1" ht="31.5">
      <c r="A28" s="17" t="s">
        <v>71</v>
      </c>
      <c r="B28" s="21" t="s">
        <v>41</v>
      </c>
      <c r="C28" s="24">
        <f>C29</f>
        <v>1049996</v>
      </c>
      <c r="D28" s="24">
        <f>D29</f>
        <v>1086746</v>
      </c>
    </row>
    <row r="29" spans="1:4" s="11" customFormat="1" ht="31.5">
      <c r="A29" s="17" t="s">
        <v>71</v>
      </c>
      <c r="B29" s="21" t="s">
        <v>45</v>
      </c>
      <c r="C29" s="24">
        <v>1049996</v>
      </c>
      <c r="D29" s="24">
        <v>1086746</v>
      </c>
    </row>
    <row r="30" spans="1:4" s="10" customFormat="1" ht="47.25">
      <c r="A30" s="17" t="s">
        <v>70</v>
      </c>
      <c r="B30" s="21" t="s">
        <v>46</v>
      </c>
      <c r="C30" s="24">
        <f>C31</f>
        <v>299931</v>
      </c>
      <c r="D30" s="24">
        <f>D31</f>
        <v>324873</v>
      </c>
    </row>
    <row r="31" spans="1:4" s="1" customFormat="1" ht="63">
      <c r="A31" s="17" t="s">
        <v>115</v>
      </c>
      <c r="B31" s="21" t="s">
        <v>47</v>
      </c>
      <c r="C31" s="24">
        <v>299931</v>
      </c>
      <c r="D31" s="24">
        <v>324873</v>
      </c>
    </row>
    <row r="32" spans="1:4" s="9" customFormat="1" ht="31.5">
      <c r="A32" s="15" t="s">
        <v>69</v>
      </c>
      <c r="B32" s="20" t="s">
        <v>42</v>
      </c>
      <c r="C32" s="23">
        <f>C33</f>
        <v>56518</v>
      </c>
      <c r="D32" s="23">
        <f>D33</f>
        <v>60603</v>
      </c>
    </row>
    <row r="33" spans="1:4" s="9" customFormat="1" ht="31.5">
      <c r="A33" s="17" t="s">
        <v>68</v>
      </c>
      <c r="B33" s="21" t="s">
        <v>43</v>
      </c>
      <c r="C33" s="24">
        <v>56518</v>
      </c>
      <c r="D33" s="24">
        <v>60603</v>
      </c>
    </row>
    <row r="34" spans="1:4" s="9" customFormat="1" ht="15.75">
      <c r="A34" s="16" t="s">
        <v>53</v>
      </c>
      <c r="B34" s="20" t="s">
        <v>54</v>
      </c>
      <c r="C34" s="23">
        <f>C35+C37</f>
        <v>69300</v>
      </c>
      <c r="D34" s="23">
        <f>D35+D37</f>
        <v>69300</v>
      </c>
    </row>
    <row r="35" spans="1:4" s="1" customFormat="1" ht="15.75">
      <c r="A35" s="16" t="s">
        <v>66</v>
      </c>
      <c r="B35" s="20" t="s">
        <v>52</v>
      </c>
      <c r="C35" s="23">
        <f>C36</f>
        <v>8885</v>
      </c>
      <c r="D35" s="23">
        <f>D36</f>
        <v>8885</v>
      </c>
    </row>
    <row r="36" spans="1:4" s="9" customFormat="1" ht="47.25">
      <c r="A36" s="17" t="s">
        <v>67</v>
      </c>
      <c r="B36" s="21" t="s">
        <v>51</v>
      </c>
      <c r="C36" s="24">
        <v>8885</v>
      </c>
      <c r="D36" s="24">
        <v>8885</v>
      </c>
    </row>
    <row r="37" spans="1:4" s="9" customFormat="1" ht="15.75">
      <c r="A37" s="15" t="s">
        <v>80</v>
      </c>
      <c r="B37" s="20" t="s">
        <v>81</v>
      </c>
      <c r="C37" s="23">
        <f>C38</f>
        <v>60415</v>
      </c>
      <c r="D37" s="23">
        <f>D38</f>
        <v>60415</v>
      </c>
    </row>
    <row r="38" spans="1:4" ht="15.75">
      <c r="A38" s="17" t="s">
        <v>83</v>
      </c>
      <c r="B38" s="21" t="s">
        <v>79</v>
      </c>
      <c r="C38" s="24">
        <f>C39</f>
        <v>60415</v>
      </c>
      <c r="D38" s="24">
        <f>D39</f>
        <v>60415</v>
      </c>
    </row>
    <row r="39" spans="1:4" ht="31.5">
      <c r="A39" s="17" t="s">
        <v>78</v>
      </c>
      <c r="B39" s="21" t="s">
        <v>77</v>
      </c>
      <c r="C39" s="24">
        <v>60415</v>
      </c>
      <c r="D39" s="24">
        <v>60415</v>
      </c>
    </row>
    <row r="40" spans="1:4" s="10" customFormat="1" ht="15.75">
      <c r="A40" s="15" t="s">
        <v>11</v>
      </c>
      <c r="B40" s="20" t="s">
        <v>23</v>
      </c>
      <c r="C40" s="23">
        <f>C41</f>
        <v>682991</v>
      </c>
      <c r="D40" s="23">
        <f>D41</f>
        <v>689821</v>
      </c>
    </row>
    <row r="41" spans="1:4" s="10" customFormat="1" ht="31.5">
      <c r="A41" s="17" t="s">
        <v>113</v>
      </c>
      <c r="B41" s="21" t="s">
        <v>12</v>
      </c>
      <c r="C41" s="24">
        <f>C42</f>
        <v>682991</v>
      </c>
      <c r="D41" s="24">
        <f>D42</f>
        <v>689821</v>
      </c>
    </row>
    <row r="42" spans="1:4" s="1" customFormat="1" ht="47.25">
      <c r="A42" s="17" t="s">
        <v>13</v>
      </c>
      <c r="B42" s="21" t="s">
        <v>1</v>
      </c>
      <c r="C42" s="24">
        <v>682991</v>
      </c>
      <c r="D42" s="24">
        <v>689821</v>
      </c>
    </row>
    <row r="43" spans="1:4" s="1" customFormat="1" ht="15.75">
      <c r="A43" s="15" t="s">
        <v>31</v>
      </c>
      <c r="B43" s="20"/>
      <c r="C43" s="23">
        <f>C44+C64+C55+C60</f>
        <v>12883119</v>
      </c>
      <c r="D43" s="23">
        <f>D44+D64+D55+D60</f>
        <v>13368887</v>
      </c>
    </row>
    <row r="44" spans="1:4" s="1" customFormat="1" ht="47.25">
      <c r="A44" s="15" t="s">
        <v>25</v>
      </c>
      <c r="B44" s="20" t="s">
        <v>24</v>
      </c>
      <c r="C44" s="23">
        <f>C45+C52</f>
        <v>11936000</v>
      </c>
      <c r="D44" s="23">
        <f>D45+D52</f>
        <v>12021000</v>
      </c>
    </row>
    <row r="45" spans="1:4" s="1" customFormat="1" ht="94.5">
      <c r="A45" s="17" t="s">
        <v>65</v>
      </c>
      <c r="B45" s="20" t="s">
        <v>37</v>
      </c>
      <c r="C45" s="23">
        <f>C46+C48+C50</f>
        <v>5236000</v>
      </c>
      <c r="D45" s="23">
        <f>D46+D48+D50</f>
        <v>5321000</v>
      </c>
    </row>
    <row r="46" spans="1:4" s="1" customFormat="1" ht="63.75" customHeight="1">
      <c r="A46" s="17" t="s">
        <v>103</v>
      </c>
      <c r="B46" s="21" t="s">
        <v>102</v>
      </c>
      <c r="C46" s="24">
        <f>C47</f>
        <v>41000</v>
      </c>
      <c r="D46" s="24">
        <f>D47</f>
        <v>41000</v>
      </c>
    </row>
    <row r="47" spans="1:4" s="1" customFormat="1" ht="78.75">
      <c r="A47" s="17" t="s">
        <v>35</v>
      </c>
      <c r="B47" s="21" t="s">
        <v>34</v>
      </c>
      <c r="C47" s="24">
        <v>41000</v>
      </c>
      <c r="D47" s="24">
        <v>41000</v>
      </c>
    </row>
    <row r="48" spans="1:4" s="1" customFormat="1" ht="81" customHeight="1">
      <c r="A48" s="17" t="s">
        <v>101</v>
      </c>
      <c r="B48" s="21" t="s">
        <v>100</v>
      </c>
      <c r="C48" s="24">
        <f>C49</f>
        <v>810000</v>
      </c>
      <c r="D48" s="24">
        <f>D49</f>
        <v>810000</v>
      </c>
    </row>
    <row r="49" spans="1:4" ht="78.75">
      <c r="A49" s="17" t="s">
        <v>4</v>
      </c>
      <c r="B49" s="21" t="s">
        <v>2</v>
      </c>
      <c r="C49" s="24">
        <v>810000</v>
      </c>
      <c r="D49" s="24">
        <v>810000</v>
      </c>
    </row>
    <row r="50" spans="1:4" ht="47.25">
      <c r="A50" s="17" t="s">
        <v>99</v>
      </c>
      <c r="B50" s="21" t="s">
        <v>98</v>
      </c>
      <c r="C50" s="24">
        <f>C51</f>
        <v>4385000</v>
      </c>
      <c r="D50" s="24">
        <f>D51</f>
        <v>4470000</v>
      </c>
    </row>
    <row r="51" spans="1:4" ht="31.5">
      <c r="A51" s="17" t="s">
        <v>84</v>
      </c>
      <c r="B51" s="21" t="s">
        <v>85</v>
      </c>
      <c r="C51" s="24">
        <v>4385000</v>
      </c>
      <c r="D51" s="24">
        <v>4470000</v>
      </c>
    </row>
    <row r="52" spans="1:4" ht="94.5">
      <c r="A52" s="15" t="s">
        <v>64</v>
      </c>
      <c r="B52" s="20" t="s">
        <v>48</v>
      </c>
      <c r="C52" s="23">
        <f>C53</f>
        <v>6700000</v>
      </c>
      <c r="D52" s="23">
        <f>D53</f>
        <v>6700000</v>
      </c>
    </row>
    <row r="53" spans="1:4" ht="94.5">
      <c r="A53" s="17" t="s">
        <v>112</v>
      </c>
      <c r="B53" s="21" t="s">
        <v>49</v>
      </c>
      <c r="C53" s="24">
        <f>C54</f>
        <v>6700000</v>
      </c>
      <c r="D53" s="24">
        <f>D54</f>
        <v>6700000</v>
      </c>
    </row>
    <row r="54" spans="1:4" ht="78.75">
      <c r="A54" s="17" t="s">
        <v>63</v>
      </c>
      <c r="B54" s="21" t="s">
        <v>50</v>
      </c>
      <c r="C54" s="24">
        <v>6700000</v>
      </c>
      <c r="D54" s="24">
        <v>6700000</v>
      </c>
    </row>
    <row r="55" spans="1:4" ht="31.5">
      <c r="A55" s="15" t="s">
        <v>27</v>
      </c>
      <c r="B55" s="20" t="s">
        <v>26</v>
      </c>
      <c r="C55" s="23">
        <f>C56+C58+C57</f>
        <v>101686</v>
      </c>
      <c r="D55" s="23">
        <f>D56+D58+D57</f>
        <v>105754</v>
      </c>
    </row>
    <row r="56" spans="1:4" ht="31.5">
      <c r="A56" s="17" t="s">
        <v>96</v>
      </c>
      <c r="B56" s="21" t="s">
        <v>94</v>
      </c>
      <c r="C56" s="24">
        <f>128275-51310</f>
        <v>76965</v>
      </c>
      <c r="D56" s="24">
        <f>133406-53362</f>
        <v>80044</v>
      </c>
    </row>
    <row r="57" spans="1:4" ht="18.75" customHeight="1">
      <c r="A57" s="17" t="s">
        <v>184</v>
      </c>
      <c r="B57" s="21" t="s">
        <v>183</v>
      </c>
      <c r="C57" s="24">
        <f>41202-16481</f>
        <v>24721</v>
      </c>
      <c r="D57" s="24">
        <f>42850-17140</f>
        <v>25710</v>
      </c>
    </row>
    <row r="58" spans="1:4" ht="15.75">
      <c r="A58" s="17" t="s">
        <v>97</v>
      </c>
      <c r="B58" s="21" t="s">
        <v>95</v>
      </c>
      <c r="C58" s="24">
        <f>C59</f>
        <v>0</v>
      </c>
      <c r="D58" s="24">
        <f>D59</f>
        <v>0</v>
      </c>
    </row>
    <row r="59" spans="1:4" ht="15.75">
      <c r="A59" s="17" t="s">
        <v>190</v>
      </c>
      <c r="B59" s="21" t="s">
        <v>160</v>
      </c>
      <c r="C59" s="24">
        <v>0</v>
      </c>
      <c r="D59" s="24">
        <v>0</v>
      </c>
    </row>
    <row r="60" spans="1:4" ht="31.5">
      <c r="A60" s="18" t="s">
        <v>105</v>
      </c>
      <c r="B60" s="20" t="s">
        <v>107</v>
      </c>
      <c r="C60" s="23">
        <f aca="true" t="shared" si="0" ref="C60:D62">C61</f>
        <v>843234</v>
      </c>
      <c r="D60" s="23">
        <f t="shared" si="0"/>
        <v>1239934</v>
      </c>
    </row>
    <row r="61" spans="1:4" ht="84.75" customHeight="1">
      <c r="A61" s="19" t="s">
        <v>191</v>
      </c>
      <c r="B61" s="21" t="s">
        <v>108</v>
      </c>
      <c r="C61" s="24">
        <f t="shared" si="0"/>
        <v>843234</v>
      </c>
      <c r="D61" s="24">
        <f t="shared" si="0"/>
        <v>1239934</v>
      </c>
    </row>
    <row r="62" spans="1:4" ht="94.5">
      <c r="A62" s="19" t="s">
        <v>106</v>
      </c>
      <c r="B62" s="21" t="s">
        <v>109</v>
      </c>
      <c r="C62" s="24">
        <f t="shared" si="0"/>
        <v>843234</v>
      </c>
      <c r="D62" s="24">
        <f t="shared" si="0"/>
        <v>1239934</v>
      </c>
    </row>
    <row r="63" spans="1:4" ht="94.5">
      <c r="A63" s="19" t="s">
        <v>111</v>
      </c>
      <c r="B63" s="21" t="s">
        <v>110</v>
      </c>
      <c r="C63" s="24">
        <f>2050442-1192141.44-15066.56</f>
        <v>843234</v>
      </c>
      <c r="D63" s="24">
        <f>2432075-1192141.44+0.44</f>
        <v>1239934</v>
      </c>
    </row>
    <row r="64" spans="1:4" s="13" customFormat="1" ht="15.75">
      <c r="A64" s="15" t="s">
        <v>29</v>
      </c>
      <c r="B64" s="20" t="s">
        <v>28</v>
      </c>
      <c r="C64" s="23">
        <f>C65</f>
        <v>2199</v>
      </c>
      <c r="D64" s="23">
        <f>D65</f>
        <v>2199</v>
      </c>
    </row>
    <row r="65" spans="1:4" s="7" customFormat="1" ht="33.75" customHeight="1">
      <c r="A65" s="15" t="s">
        <v>215</v>
      </c>
      <c r="B65" s="20" t="s">
        <v>216</v>
      </c>
      <c r="C65" s="23">
        <f>C66+C68+C70+C72</f>
        <v>2199</v>
      </c>
      <c r="D65" s="23">
        <f>D66+D68+D70+D72</f>
        <v>2199</v>
      </c>
    </row>
    <row r="66" spans="1:4" s="7" customFormat="1" ht="63">
      <c r="A66" s="41" t="s">
        <v>201</v>
      </c>
      <c r="B66" s="42" t="s">
        <v>199</v>
      </c>
      <c r="C66" s="24">
        <f>C67</f>
        <v>510</v>
      </c>
      <c r="D66" s="24">
        <f>D67</f>
        <v>510</v>
      </c>
    </row>
    <row r="67" spans="1:4" s="7" customFormat="1" ht="78.75" customHeight="1">
      <c r="A67" s="41" t="s">
        <v>202</v>
      </c>
      <c r="B67" s="42" t="s">
        <v>200</v>
      </c>
      <c r="C67" s="24">
        <v>510</v>
      </c>
      <c r="D67" s="24">
        <v>510</v>
      </c>
    </row>
    <row r="68" spans="1:4" s="7" customFormat="1" ht="63">
      <c r="A68" s="41" t="s">
        <v>213</v>
      </c>
      <c r="B68" s="42" t="s">
        <v>214</v>
      </c>
      <c r="C68" s="24">
        <f>C69</f>
        <v>333</v>
      </c>
      <c r="D68" s="24">
        <f>D69</f>
        <v>333</v>
      </c>
    </row>
    <row r="69" spans="1:4" s="7" customFormat="1" ht="78.75">
      <c r="A69" s="38" t="s">
        <v>206</v>
      </c>
      <c r="B69" s="39" t="s">
        <v>203</v>
      </c>
      <c r="C69" s="24">
        <v>333</v>
      </c>
      <c r="D69" s="24">
        <v>333</v>
      </c>
    </row>
    <row r="70" spans="1:4" s="7" customFormat="1" ht="63">
      <c r="A70" s="38" t="s">
        <v>212</v>
      </c>
      <c r="B70" s="39" t="s">
        <v>211</v>
      </c>
      <c r="C70" s="24">
        <f>C71</f>
        <v>83</v>
      </c>
      <c r="D70" s="24">
        <f>D71</f>
        <v>83</v>
      </c>
    </row>
    <row r="71" spans="1:4" s="7" customFormat="1" ht="78.75">
      <c r="A71" s="38" t="s">
        <v>207</v>
      </c>
      <c r="B71" s="39" t="s">
        <v>204</v>
      </c>
      <c r="C71" s="24">
        <v>83</v>
      </c>
      <c r="D71" s="24">
        <v>83</v>
      </c>
    </row>
    <row r="72" spans="1:4" s="7" customFormat="1" ht="62.25" customHeight="1">
      <c r="A72" s="38" t="s">
        <v>209</v>
      </c>
      <c r="B72" s="43" t="s">
        <v>210</v>
      </c>
      <c r="C72" s="24">
        <f>C73</f>
        <v>1273</v>
      </c>
      <c r="D72" s="24">
        <f>D73</f>
        <v>1273</v>
      </c>
    </row>
    <row r="73" spans="1:4" s="7" customFormat="1" ht="94.5">
      <c r="A73" s="38" t="s">
        <v>208</v>
      </c>
      <c r="B73" s="39" t="s">
        <v>205</v>
      </c>
      <c r="C73" s="24">
        <v>1273</v>
      </c>
      <c r="D73" s="24">
        <v>1273</v>
      </c>
    </row>
    <row r="74" spans="1:4" s="6" customFormat="1" ht="15.75">
      <c r="A74" s="15" t="s">
        <v>32</v>
      </c>
      <c r="B74" s="21"/>
      <c r="C74" s="23">
        <f>C11</f>
        <v>111506360</v>
      </c>
      <c r="D74" s="23">
        <f>D11</f>
        <v>118732619</v>
      </c>
    </row>
    <row r="75" spans="1:4" s="14" customFormat="1" ht="15.75" customHeight="1">
      <c r="A75" s="15" t="s">
        <v>62</v>
      </c>
      <c r="B75" s="20" t="s">
        <v>30</v>
      </c>
      <c r="C75" s="23">
        <f>C76</f>
        <v>505547337.56</v>
      </c>
      <c r="D75" s="23">
        <f>D76</f>
        <v>512047960.98999995</v>
      </c>
    </row>
    <row r="76" spans="1:4" s="14" customFormat="1" ht="47.25" customHeight="1">
      <c r="A76" s="15" t="s">
        <v>61</v>
      </c>
      <c r="B76" s="20" t="s">
        <v>0</v>
      </c>
      <c r="C76" s="23">
        <f>C77+C101+C84+C132</f>
        <v>505547337.56</v>
      </c>
      <c r="D76" s="23">
        <f>D77+D101+D84+D132</f>
        <v>512047960.98999995</v>
      </c>
    </row>
    <row r="77" spans="1:4" s="14" customFormat="1" ht="31.5" customHeight="1">
      <c r="A77" s="15" t="s">
        <v>75</v>
      </c>
      <c r="B77" s="20" t="s">
        <v>116</v>
      </c>
      <c r="C77" s="23">
        <f>C78+C82+C80</f>
        <v>211763274</v>
      </c>
      <c r="D77" s="23">
        <f>D78+D82+D80</f>
        <v>211119272</v>
      </c>
    </row>
    <row r="78" spans="1:4" s="3" customFormat="1" ht="19.5" customHeight="1">
      <c r="A78" s="15" t="s">
        <v>7</v>
      </c>
      <c r="B78" s="20" t="s">
        <v>117</v>
      </c>
      <c r="C78" s="23">
        <f>C79</f>
        <v>107031274</v>
      </c>
      <c r="D78" s="23">
        <f>D79</f>
        <v>106387272</v>
      </c>
    </row>
    <row r="79" spans="1:4" s="3" customFormat="1" ht="46.5" customHeight="1">
      <c r="A79" s="17" t="s">
        <v>161</v>
      </c>
      <c r="B79" s="21" t="s">
        <v>118</v>
      </c>
      <c r="C79" s="24">
        <v>107031274</v>
      </c>
      <c r="D79" s="24">
        <v>106387272</v>
      </c>
    </row>
    <row r="80" spans="1:4" s="3" customFormat="1" ht="32.25" customHeight="1">
      <c r="A80" s="15" t="s">
        <v>217</v>
      </c>
      <c r="B80" s="20" t="s">
        <v>218</v>
      </c>
      <c r="C80" s="23">
        <f>C81</f>
        <v>0</v>
      </c>
      <c r="D80" s="23">
        <f>D81</f>
        <v>0</v>
      </c>
    </row>
    <row r="81" spans="1:4" s="3" customFormat="1" ht="36" customHeight="1">
      <c r="A81" s="17" t="s">
        <v>219</v>
      </c>
      <c r="B81" s="21" t="s">
        <v>220</v>
      </c>
      <c r="C81" s="24">
        <v>0</v>
      </c>
      <c r="D81" s="24">
        <v>0</v>
      </c>
    </row>
    <row r="82" spans="1:4" s="3" customFormat="1" ht="47.25" customHeight="1">
      <c r="A82" s="15" t="s">
        <v>60</v>
      </c>
      <c r="B82" s="20" t="s">
        <v>119</v>
      </c>
      <c r="C82" s="23">
        <f>C83</f>
        <v>104732000</v>
      </c>
      <c r="D82" s="23">
        <f>D83</f>
        <v>104732000</v>
      </c>
    </row>
    <row r="83" spans="1:4" s="3" customFormat="1" ht="50.25" customHeight="1">
      <c r="A83" s="17" t="s">
        <v>59</v>
      </c>
      <c r="B83" s="21" t="s">
        <v>120</v>
      </c>
      <c r="C83" s="24">
        <v>104732000</v>
      </c>
      <c r="D83" s="24">
        <v>104732000</v>
      </c>
    </row>
    <row r="84" spans="1:4" s="3" customFormat="1" ht="34.5" customHeight="1">
      <c r="A84" s="15" t="s">
        <v>55</v>
      </c>
      <c r="B84" s="20" t="s">
        <v>121</v>
      </c>
      <c r="C84" s="23">
        <f>C92+C85+C87</f>
        <v>54092202.12</v>
      </c>
      <c r="D84" s="23">
        <f>D92+D85+D87</f>
        <v>55201072.96</v>
      </c>
    </row>
    <row r="85" spans="1:4" s="3" customFormat="1" ht="80.25" customHeight="1">
      <c r="A85" s="15" t="s">
        <v>152</v>
      </c>
      <c r="B85" s="20" t="s">
        <v>151</v>
      </c>
      <c r="C85" s="23">
        <f>C86</f>
        <v>6827534.4</v>
      </c>
      <c r="D85" s="23">
        <f>D86</f>
        <v>5803404.24</v>
      </c>
    </row>
    <row r="86" spans="1:4" s="3" customFormat="1" ht="94.5" customHeight="1">
      <c r="A86" s="17" t="s">
        <v>149</v>
      </c>
      <c r="B86" s="21" t="s">
        <v>150</v>
      </c>
      <c r="C86" s="24">
        <v>6827534.4</v>
      </c>
      <c r="D86" s="24">
        <v>5803404.24</v>
      </c>
    </row>
    <row r="87" spans="1:4" s="3" customFormat="1" ht="65.25" customHeight="1">
      <c r="A87" s="15" t="s">
        <v>162</v>
      </c>
      <c r="B87" s="20" t="s">
        <v>159</v>
      </c>
      <c r="C87" s="23">
        <f>C88</f>
        <v>6058300</v>
      </c>
      <c r="D87" s="23">
        <f>D88</f>
        <v>6058300</v>
      </c>
    </row>
    <row r="88" spans="1:4" s="3" customFormat="1" ht="62.25" customHeight="1">
      <c r="A88" s="15" t="s">
        <v>158</v>
      </c>
      <c r="B88" s="20" t="s">
        <v>157</v>
      </c>
      <c r="C88" s="23">
        <f>C89+C90+C91</f>
        <v>6058300</v>
      </c>
      <c r="D88" s="23">
        <f>D89+D90+D91</f>
        <v>6058300</v>
      </c>
    </row>
    <row r="89" spans="1:4" s="3" customFormat="1" ht="64.5" customHeight="1">
      <c r="A89" s="17" t="s">
        <v>223</v>
      </c>
      <c r="B89" s="21" t="s">
        <v>157</v>
      </c>
      <c r="C89" s="24">
        <v>679700</v>
      </c>
      <c r="D89" s="24">
        <v>679700</v>
      </c>
    </row>
    <row r="90" spans="1:4" s="1" customFormat="1" ht="47.25" customHeight="1">
      <c r="A90" s="17" t="s">
        <v>163</v>
      </c>
      <c r="B90" s="21" t="s">
        <v>157</v>
      </c>
      <c r="C90" s="24">
        <f>5378600-622000</f>
        <v>4756600</v>
      </c>
      <c r="D90" s="24">
        <f>5378600-622000</f>
        <v>4756600</v>
      </c>
    </row>
    <row r="91" spans="1:4" s="1" customFormat="1" ht="81" customHeight="1">
      <c r="A91" s="17" t="s">
        <v>234</v>
      </c>
      <c r="B91" s="21" t="s">
        <v>157</v>
      </c>
      <c r="C91" s="24">
        <v>622000</v>
      </c>
      <c r="D91" s="24">
        <v>622000</v>
      </c>
    </row>
    <row r="92" spans="1:4" ht="15.75" customHeight="1">
      <c r="A92" s="15" t="s">
        <v>8</v>
      </c>
      <c r="B92" s="20" t="s">
        <v>122</v>
      </c>
      <c r="C92" s="23">
        <f>C93</f>
        <v>41206367.72</v>
      </c>
      <c r="D92" s="23">
        <f>D93</f>
        <v>43339368.72</v>
      </c>
    </row>
    <row r="93" spans="1:4" ht="15.75" customHeight="1">
      <c r="A93" s="15" t="s">
        <v>6</v>
      </c>
      <c r="B93" s="20" t="s">
        <v>123</v>
      </c>
      <c r="C93" s="23">
        <f>C94+C95+C97+C96+C98+C99+C100</f>
        <v>41206367.72</v>
      </c>
      <c r="D93" s="23">
        <f>D94+D95+D97+D96+D98+D99+D100</f>
        <v>43339368.72</v>
      </c>
    </row>
    <row r="94" spans="1:4" ht="78.75" customHeight="1">
      <c r="A94" s="17" t="s">
        <v>179</v>
      </c>
      <c r="B94" s="21" t="s">
        <v>123</v>
      </c>
      <c r="C94" s="24">
        <v>237400</v>
      </c>
      <c r="D94" s="24">
        <v>237400</v>
      </c>
    </row>
    <row r="95" spans="1:4" s="8" customFormat="1" ht="47.25" customHeight="1">
      <c r="A95" s="17" t="s">
        <v>180</v>
      </c>
      <c r="B95" s="21" t="s">
        <v>123</v>
      </c>
      <c r="C95" s="24">
        <v>31608.72</v>
      </c>
      <c r="D95" s="24">
        <v>31608.72</v>
      </c>
    </row>
    <row r="96" spans="1:4" s="8" customFormat="1" ht="31.5" customHeight="1">
      <c r="A96" s="17" t="s">
        <v>181</v>
      </c>
      <c r="B96" s="21" t="s">
        <v>123</v>
      </c>
      <c r="C96" s="24">
        <v>1038100</v>
      </c>
      <c r="D96" s="24">
        <v>1061600</v>
      </c>
    </row>
    <row r="97" spans="1:4" s="8" customFormat="1" ht="63" customHeight="1">
      <c r="A97" s="17" t="s">
        <v>182</v>
      </c>
      <c r="B97" s="21" t="s">
        <v>123</v>
      </c>
      <c r="C97" s="24">
        <v>34362649</v>
      </c>
      <c r="D97" s="24">
        <v>36472150</v>
      </c>
    </row>
    <row r="98" spans="1:4" s="8" customFormat="1" ht="48.75" customHeight="1">
      <c r="A98" s="17" t="s">
        <v>104</v>
      </c>
      <c r="B98" s="21" t="s">
        <v>123</v>
      </c>
      <c r="C98" s="24">
        <v>5536610</v>
      </c>
      <c r="D98" s="24">
        <v>5536610</v>
      </c>
    </row>
    <row r="99" spans="1:4" s="8" customFormat="1" ht="30.75" customHeight="1">
      <c r="A99" s="17" t="s">
        <v>221</v>
      </c>
      <c r="B99" s="21" t="s">
        <v>123</v>
      </c>
      <c r="C99" s="24">
        <v>0</v>
      </c>
      <c r="D99" s="24">
        <v>0</v>
      </c>
    </row>
    <row r="100" spans="1:4" s="8" customFormat="1" ht="30" customHeight="1">
      <c r="A100" s="17" t="s">
        <v>222</v>
      </c>
      <c r="B100" s="21" t="s">
        <v>123</v>
      </c>
      <c r="C100" s="24">
        <v>0</v>
      </c>
      <c r="D100" s="24">
        <v>0</v>
      </c>
    </row>
    <row r="101" spans="1:4" s="12" customFormat="1" ht="31.5" customHeight="1">
      <c r="A101" s="15" t="s">
        <v>76</v>
      </c>
      <c r="B101" s="20" t="s">
        <v>124</v>
      </c>
      <c r="C101" s="23">
        <f>C127+C123+C129+C117+C119+C125+C102</f>
        <v>232685461.44</v>
      </c>
      <c r="D101" s="23">
        <f>D127+D123+D129+D117+D119+D125+D102</f>
        <v>238721216.03</v>
      </c>
    </row>
    <row r="102" spans="1:4" s="6" customFormat="1" ht="30" customHeight="1">
      <c r="A102" s="15" t="s">
        <v>142</v>
      </c>
      <c r="B102" s="20" t="s">
        <v>143</v>
      </c>
      <c r="C102" s="23">
        <f>C103</f>
        <v>18627984.6</v>
      </c>
      <c r="D102" s="23">
        <f>D103</f>
        <v>18627989.6</v>
      </c>
    </row>
    <row r="103" spans="1:4" s="8" customFormat="1" ht="34.5" customHeight="1">
      <c r="A103" s="15" t="s">
        <v>144</v>
      </c>
      <c r="B103" s="20" t="s">
        <v>137</v>
      </c>
      <c r="C103" s="23">
        <f>C104+C105+C106+C107+C108+C109+C110+C111+C112+C113+C114+C115+C116</f>
        <v>18627984.6</v>
      </c>
      <c r="D103" s="23">
        <f>D104+D105+D106+D107+D108+D109+D110+D111+D112+D113+D114+D115+D116</f>
        <v>18627989.6</v>
      </c>
    </row>
    <row r="104" spans="1:4" s="6" customFormat="1" ht="51" customHeight="1">
      <c r="A104" s="17" t="s">
        <v>178</v>
      </c>
      <c r="B104" s="21" t="s">
        <v>137</v>
      </c>
      <c r="C104" s="24">
        <v>1439693</v>
      </c>
      <c r="D104" s="24">
        <v>1439693</v>
      </c>
    </row>
    <row r="105" spans="1:4" s="6" customFormat="1" ht="94.5" customHeight="1">
      <c r="A105" s="17" t="s">
        <v>176</v>
      </c>
      <c r="B105" s="21" t="s">
        <v>137</v>
      </c>
      <c r="C105" s="24">
        <v>6000</v>
      </c>
      <c r="D105" s="24">
        <v>6000</v>
      </c>
    </row>
    <row r="106" spans="1:4" s="6" customFormat="1" ht="95.25" customHeight="1">
      <c r="A106" s="17" t="s">
        <v>175</v>
      </c>
      <c r="B106" s="21" t="s">
        <v>137</v>
      </c>
      <c r="C106" s="24">
        <v>1338</v>
      </c>
      <c r="D106" s="24">
        <v>1343</v>
      </c>
    </row>
    <row r="107" spans="1:4" s="6" customFormat="1" ht="80.25" customHeight="1">
      <c r="A107" s="17" t="s">
        <v>167</v>
      </c>
      <c r="B107" s="21" t="s">
        <v>137</v>
      </c>
      <c r="C107" s="24">
        <v>41545.3</v>
      </c>
      <c r="D107" s="24">
        <v>41545.3</v>
      </c>
    </row>
    <row r="108" spans="1:4" s="6" customFormat="1" ht="78" customHeight="1">
      <c r="A108" s="17" t="s">
        <v>174</v>
      </c>
      <c r="B108" s="21" t="s">
        <v>137</v>
      </c>
      <c r="C108" s="24">
        <v>2678</v>
      </c>
      <c r="D108" s="24">
        <v>2678</v>
      </c>
    </row>
    <row r="109" spans="1:4" s="6" customFormat="1" ht="78.75" customHeight="1">
      <c r="A109" s="17" t="s">
        <v>173</v>
      </c>
      <c r="B109" s="21" t="s">
        <v>137</v>
      </c>
      <c r="C109" s="24">
        <v>119100</v>
      </c>
      <c r="D109" s="24">
        <v>119100</v>
      </c>
    </row>
    <row r="110" spans="1:4" s="6" customFormat="1" ht="32.25" customHeight="1">
      <c r="A110" s="17" t="s">
        <v>166</v>
      </c>
      <c r="B110" s="21" t="s">
        <v>137</v>
      </c>
      <c r="C110" s="24">
        <v>2119200</v>
      </c>
      <c r="D110" s="24">
        <v>2119200</v>
      </c>
    </row>
    <row r="111" spans="1:4" s="6" customFormat="1" ht="143.25" customHeight="1">
      <c r="A111" s="17" t="s">
        <v>164</v>
      </c>
      <c r="B111" s="21" t="s">
        <v>137</v>
      </c>
      <c r="C111" s="24">
        <v>12148200</v>
      </c>
      <c r="D111" s="24">
        <v>12148200</v>
      </c>
    </row>
    <row r="112" spans="1:4" s="6" customFormat="1" ht="78.75" customHeight="1">
      <c r="A112" s="17" t="s">
        <v>172</v>
      </c>
      <c r="B112" s="21" t="s">
        <v>137</v>
      </c>
      <c r="C112" s="24">
        <v>1439693</v>
      </c>
      <c r="D112" s="24">
        <v>1439693</v>
      </c>
    </row>
    <row r="113" spans="1:4" s="6" customFormat="1" ht="47.25" customHeight="1">
      <c r="A113" s="17" t="s">
        <v>177</v>
      </c>
      <c r="B113" s="21" t="s">
        <v>137</v>
      </c>
      <c r="C113" s="24">
        <v>336168</v>
      </c>
      <c r="D113" s="24">
        <v>336168</v>
      </c>
    </row>
    <row r="114" spans="1:4" s="6" customFormat="1" ht="31.5" customHeight="1">
      <c r="A114" s="17" t="s">
        <v>168</v>
      </c>
      <c r="B114" s="21" t="s">
        <v>137</v>
      </c>
      <c r="C114" s="24">
        <v>9300</v>
      </c>
      <c r="D114" s="24">
        <v>9300</v>
      </c>
    </row>
    <row r="115" spans="1:4" s="6" customFormat="1" ht="63" customHeight="1">
      <c r="A115" s="17" t="s">
        <v>185</v>
      </c>
      <c r="B115" s="21" t="s">
        <v>137</v>
      </c>
      <c r="C115" s="24">
        <v>821100</v>
      </c>
      <c r="D115" s="24">
        <v>821100</v>
      </c>
    </row>
    <row r="116" spans="1:4" s="6" customFormat="1" ht="63" customHeight="1">
      <c r="A116" s="17" t="s">
        <v>186</v>
      </c>
      <c r="B116" s="21" t="s">
        <v>137</v>
      </c>
      <c r="C116" s="24">
        <v>143969.3</v>
      </c>
      <c r="D116" s="24">
        <v>143969.3</v>
      </c>
    </row>
    <row r="117" spans="1:4" s="6" customFormat="1" ht="47.25" customHeight="1">
      <c r="A117" s="15" t="s">
        <v>58</v>
      </c>
      <c r="B117" s="20" t="s">
        <v>129</v>
      </c>
      <c r="C117" s="23">
        <f>C118</f>
        <v>4506000</v>
      </c>
      <c r="D117" s="23">
        <f>D118</f>
        <v>3336700</v>
      </c>
    </row>
    <row r="118" spans="1:4" s="6" customFormat="1" ht="47.25" customHeight="1">
      <c r="A118" s="17" t="s">
        <v>192</v>
      </c>
      <c r="B118" s="21" t="s">
        <v>130</v>
      </c>
      <c r="C118" s="24">
        <v>4506000</v>
      </c>
      <c r="D118" s="24">
        <v>3336700</v>
      </c>
    </row>
    <row r="119" spans="1:4" s="6" customFormat="1" ht="78.75" customHeight="1">
      <c r="A119" s="15" t="s">
        <v>57</v>
      </c>
      <c r="B119" s="20" t="s">
        <v>131</v>
      </c>
      <c r="C119" s="23">
        <f>C120</f>
        <v>2456400</v>
      </c>
      <c r="D119" s="23">
        <f>D120</f>
        <v>2456400</v>
      </c>
    </row>
    <row r="120" spans="1:4" s="6" customFormat="1" ht="31.5" customHeight="1">
      <c r="A120" s="15" t="s">
        <v>171</v>
      </c>
      <c r="B120" s="20" t="s">
        <v>132</v>
      </c>
      <c r="C120" s="23">
        <f>C121+C122</f>
        <v>2456400</v>
      </c>
      <c r="D120" s="23">
        <f>D121+D122</f>
        <v>2456400</v>
      </c>
    </row>
    <row r="121" spans="1:4" s="6" customFormat="1" ht="63" customHeight="1">
      <c r="A121" s="17" t="s">
        <v>170</v>
      </c>
      <c r="B121" s="21" t="s">
        <v>132</v>
      </c>
      <c r="C121" s="24">
        <v>2396500</v>
      </c>
      <c r="D121" s="24">
        <v>2396500</v>
      </c>
    </row>
    <row r="122" spans="1:4" s="6" customFormat="1" ht="110.25" customHeight="1">
      <c r="A122" s="17" t="s">
        <v>169</v>
      </c>
      <c r="B122" s="21" t="s">
        <v>132</v>
      </c>
      <c r="C122" s="24">
        <v>59900</v>
      </c>
      <c r="D122" s="24">
        <v>59900</v>
      </c>
    </row>
    <row r="123" spans="1:4" s="6" customFormat="1" ht="47.25" customHeight="1">
      <c r="A123" s="15" t="s">
        <v>193</v>
      </c>
      <c r="B123" s="20" t="s">
        <v>127</v>
      </c>
      <c r="C123" s="23">
        <f>C124</f>
        <v>671868.28</v>
      </c>
      <c r="D123" s="23">
        <f>D124</f>
        <v>696472.5</v>
      </c>
    </row>
    <row r="124" spans="1:4" s="6" customFormat="1" ht="47.25" customHeight="1">
      <c r="A124" s="17" t="s">
        <v>194</v>
      </c>
      <c r="B124" s="21" t="s">
        <v>128</v>
      </c>
      <c r="C124" s="24">
        <v>671868.28</v>
      </c>
      <c r="D124" s="24">
        <v>696472.5</v>
      </c>
    </row>
    <row r="125" spans="1:4" s="6" customFormat="1" ht="63" customHeight="1">
      <c r="A125" s="15" t="s">
        <v>136</v>
      </c>
      <c r="B125" s="20" t="s">
        <v>135</v>
      </c>
      <c r="C125" s="23">
        <f>C126</f>
        <v>323.29</v>
      </c>
      <c r="D125" s="23">
        <f>D126</f>
        <v>289.41</v>
      </c>
    </row>
    <row r="126" spans="1:4" ht="63" customHeight="1">
      <c r="A126" s="17" t="s">
        <v>134</v>
      </c>
      <c r="B126" s="21" t="s">
        <v>133</v>
      </c>
      <c r="C126" s="24">
        <v>323.29</v>
      </c>
      <c r="D126" s="24">
        <v>289.41</v>
      </c>
    </row>
    <row r="127" spans="1:4" ht="33.75" customHeight="1">
      <c r="A127" s="15" t="s">
        <v>9</v>
      </c>
      <c r="B127" s="20" t="s">
        <v>125</v>
      </c>
      <c r="C127" s="23">
        <f>C128</f>
        <v>376585.27</v>
      </c>
      <c r="D127" s="23">
        <f>D128</f>
        <v>391364.52</v>
      </c>
    </row>
    <row r="128" spans="1:4" ht="31.5" customHeight="1">
      <c r="A128" s="17" t="s">
        <v>82</v>
      </c>
      <c r="B128" s="21" t="s">
        <v>126</v>
      </c>
      <c r="C128" s="24">
        <v>376585.27</v>
      </c>
      <c r="D128" s="24">
        <v>391364.52</v>
      </c>
    </row>
    <row r="129" spans="1:4" ht="15.75" customHeight="1">
      <c r="A129" s="15" t="s">
        <v>139</v>
      </c>
      <c r="B129" s="20" t="s">
        <v>140</v>
      </c>
      <c r="C129" s="23">
        <f>C130</f>
        <v>206046300</v>
      </c>
      <c r="D129" s="23">
        <f>D130</f>
        <v>213212000</v>
      </c>
    </row>
    <row r="130" spans="1:4" ht="15.75" customHeight="1">
      <c r="A130" s="15" t="s">
        <v>141</v>
      </c>
      <c r="B130" s="20" t="s">
        <v>138</v>
      </c>
      <c r="C130" s="23">
        <f>C131</f>
        <v>206046300</v>
      </c>
      <c r="D130" s="23">
        <f>D131</f>
        <v>213212000</v>
      </c>
    </row>
    <row r="131" spans="1:4" ht="47.25" customHeight="1">
      <c r="A131" s="17" t="s">
        <v>165</v>
      </c>
      <c r="B131" s="21" t="s">
        <v>138</v>
      </c>
      <c r="C131" s="24">
        <v>206046300</v>
      </c>
      <c r="D131" s="24">
        <v>213212000</v>
      </c>
    </row>
    <row r="132" spans="1:4" ht="15.75" customHeight="1">
      <c r="A132" s="15" t="s">
        <v>154</v>
      </c>
      <c r="B132" s="20" t="s">
        <v>153</v>
      </c>
      <c r="C132" s="23">
        <f>C135+C139+C133</f>
        <v>7006400</v>
      </c>
      <c r="D132" s="23">
        <f>D135+D139+D133</f>
        <v>7006400</v>
      </c>
    </row>
    <row r="133" spans="1:4" ht="15.75" customHeight="1">
      <c r="A133" s="15" t="s">
        <v>230</v>
      </c>
      <c r="B133" s="47" t="s">
        <v>231</v>
      </c>
      <c r="C133" s="23">
        <f>C134</f>
        <v>526600</v>
      </c>
      <c r="D133" s="23">
        <f>D134</f>
        <v>526600</v>
      </c>
    </row>
    <row r="134" spans="1:4" s="49" customFormat="1" ht="79.5" customHeight="1">
      <c r="A134" s="17" t="s">
        <v>232</v>
      </c>
      <c r="B134" s="48" t="s">
        <v>233</v>
      </c>
      <c r="C134" s="24">
        <v>526600</v>
      </c>
      <c r="D134" s="24">
        <v>526600</v>
      </c>
    </row>
    <row r="135" spans="1:4" ht="83.25" customHeight="1">
      <c r="A135" s="15" t="s">
        <v>195</v>
      </c>
      <c r="B135" s="20" t="s">
        <v>155</v>
      </c>
      <c r="C135" s="23">
        <f>C136</f>
        <v>6468300</v>
      </c>
      <c r="D135" s="23">
        <f>D136</f>
        <v>6468300</v>
      </c>
    </row>
    <row r="136" spans="1:4" ht="78.75" customHeight="1">
      <c r="A136" s="15" t="s">
        <v>196</v>
      </c>
      <c r="B136" s="20" t="s">
        <v>156</v>
      </c>
      <c r="C136" s="23">
        <f>C137+C138</f>
        <v>6468300</v>
      </c>
      <c r="D136" s="23">
        <f>D137+D138</f>
        <v>6468300</v>
      </c>
    </row>
    <row r="137" spans="1:4" ht="83.25" customHeight="1">
      <c r="A137" s="17" t="s">
        <v>196</v>
      </c>
      <c r="B137" s="21" t="s">
        <v>156</v>
      </c>
      <c r="C137" s="24">
        <v>6187100</v>
      </c>
      <c r="D137" s="24">
        <v>6187100</v>
      </c>
    </row>
    <row r="138" spans="1:4" ht="78.75" customHeight="1">
      <c r="A138" s="17" t="s">
        <v>197</v>
      </c>
      <c r="B138" s="21" t="s">
        <v>156</v>
      </c>
      <c r="C138" s="24">
        <v>281200</v>
      </c>
      <c r="D138" s="24">
        <v>281200</v>
      </c>
    </row>
    <row r="139" spans="1:4" ht="19.5" customHeight="1">
      <c r="A139" s="15" t="s">
        <v>227</v>
      </c>
      <c r="B139" s="44" t="s">
        <v>225</v>
      </c>
      <c r="C139" s="23">
        <f>C140</f>
        <v>11500</v>
      </c>
      <c r="D139" s="23">
        <f>D140</f>
        <v>11500</v>
      </c>
    </row>
    <row r="140" spans="1:4" ht="31.5" customHeight="1">
      <c r="A140" s="15" t="s">
        <v>226</v>
      </c>
      <c r="B140" s="44" t="s">
        <v>224</v>
      </c>
      <c r="C140" s="23">
        <f>C141</f>
        <v>11500</v>
      </c>
      <c r="D140" s="23">
        <f>D141</f>
        <v>11500</v>
      </c>
    </row>
    <row r="141" spans="1:4" ht="93.75" customHeight="1">
      <c r="A141" s="17" t="s">
        <v>228</v>
      </c>
      <c r="B141" s="45" t="s">
        <v>224</v>
      </c>
      <c r="C141" s="24">
        <v>11500</v>
      </c>
      <c r="D141" s="24">
        <v>11500</v>
      </c>
    </row>
    <row r="142" spans="1:4" ht="15.75" customHeight="1">
      <c r="A142" s="16" t="s">
        <v>17</v>
      </c>
      <c r="B142" s="25"/>
      <c r="C142" s="23">
        <f>C74+C75</f>
        <v>617053697.56</v>
      </c>
      <c r="D142" s="23">
        <f>D74+D75</f>
        <v>630780579.99</v>
      </c>
    </row>
    <row r="148" spans="1:4" s="3" customFormat="1" ht="15.75">
      <c r="A148" s="30"/>
      <c r="B148" s="35"/>
      <c r="C148" s="27"/>
      <c r="D148" s="27"/>
    </row>
    <row r="149" spans="1:4" s="3" customFormat="1" ht="15.75">
      <c r="A149" s="30"/>
      <c r="B149" s="35"/>
      <c r="C149" s="27"/>
      <c r="D149" s="27"/>
    </row>
    <row r="150" spans="1:4" s="5" customFormat="1" ht="15.75">
      <c r="A150" s="30"/>
      <c r="B150" s="35"/>
      <c r="C150" s="36"/>
      <c r="D150" s="36"/>
    </row>
    <row r="151" spans="1:4" s="3" customFormat="1" ht="15.75">
      <c r="A151" s="30"/>
      <c r="B151" s="35"/>
      <c r="C151" s="27"/>
      <c r="D151" s="27"/>
    </row>
    <row r="152" spans="1:4" s="5" customFormat="1" ht="15.75">
      <c r="A152" s="30"/>
      <c r="B152" s="35"/>
      <c r="C152" s="36"/>
      <c r="D152" s="36"/>
    </row>
    <row r="153" spans="1:4" s="3" customFormat="1" ht="15.75">
      <c r="A153" s="30"/>
      <c r="B153" s="35"/>
      <c r="C153" s="27"/>
      <c r="D153" s="27"/>
    </row>
    <row r="154" spans="1:4" s="5" customFormat="1" ht="15.75">
      <c r="A154" s="30"/>
      <c r="B154" s="35"/>
      <c r="C154" s="36"/>
      <c r="D154" s="36"/>
    </row>
    <row r="155" spans="1:4" s="5" customFormat="1" ht="15.75">
      <c r="A155" s="30"/>
      <c r="B155" s="35"/>
      <c r="C155" s="36"/>
      <c r="D155" s="36"/>
    </row>
    <row r="156" spans="1:4" s="5" customFormat="1" ht="15.75">
      <c r="A156" s="30"/>
      <c r="B156" s="35"/>
      <c r="C156" s="36"/>
      <c r="D156" s="36"/>
    </row>
    <row r="157" spans="1:4" s="4" customFormat="1" ht="15.75">
      <c r="A157" s="30"/>
      <c r="B157" s="35"/>
      <c r="C157" s="28"/>
      <c r="D157" s="28"/>
    </row>
  </sheetData>
  <sheetProtection/>
  <mergeCells count="6">
    <mergeCell ref="A6:D6"/>
    <mergeCell ref="B1:D1"/>
    <mergeCell ref="A2:D2"/>
    <mergeCell ref="A4:D4"/>
    <mergeCell ref="A3:D3"/>
    <mergeCell ref="C5:D5"/>
  </mergeCells>
  <printOptions/>
  <pageMargins left="0.7874015748031497" right="0.2755905511811024" top="0" bottom="0" header="0.5118110236220472" footer="0.15748031496062992"/>
  <pageSetup fitToHeight="0" fitToWidth="1" horizontalDpi="600" verticalDpi="600" orientation="portrait" paperSize="9" scale="72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2023-05-16T06:39:55Z</cp:lastPrinted>
  <dcterms:created xsi:type="dcterms:W3CDTF">2002-10-10T06:25:05Z</dcterms:created>
  <dcterms:modified xsi:type="dcterms:W3CDTF">2023-05-16T06:40:37Z</dcterms:modified>
  <cp:category/>
  <cp:version/>
  <cp:contentType/>
  <cp:contentStatus/>
</cp:coreProperties>
</file>