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-2024" sheetId="1" r:id="rId1"/>
  </sheets>
  <definedNames>
    <definedName name="_xlnm.Print_Titles" localSheetId="0">'2023-2024'!$9:$9</definedName>
    <definedName name="_xlnm.Print_Area" localSheetId="0">'2023-2024'!$A$1:$D$128</definedName>
  </definedNames>
  <calcPr fullCalcOnLoad="1"/>
</workbook>
</file>

<file path=xl/sharedStrings.xml><?xml version="1.0" encoding="utf-8"?>
<sst xmlns="http://schemas.openxmlformats.org/spreadsheetml/2006/main" count="241" uniqueCount="214">
  <si>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</si>
  <si>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</si>
  <si>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</si>
  <si>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</si>
  <si>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</si>
  <si>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</si>
  <si>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</si>
  <si>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</si>
  <si>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</si>
  <si>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</si>
  <si>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</si>
  <si>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</si>
  <si>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</si>
  <si>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</si>
  <si>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</si>
  <si>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</si>
  <si>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</si>
  <si>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</si>
  <si>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</si>
  <si>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</si>
  <si>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</si>
  <si>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</si>
  <si>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</si>
  <si>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</si>
  <si>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</si>
  <si>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</si>
  <si>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</si>
  <si>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</si>
  <si>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</si>
  <si>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</si>
  <si>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</si>
  <si>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</si>
  <si>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</si>
  <si>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</si>
  <si>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</si>
  <si>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</si>
  <si>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</si>
  <si>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</si>
  <si>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</si>
  <si>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</si>
  <si>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</si>
  <si>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</si>
  <si>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</si>
  <si>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</si>
  <si>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</si>
  <si>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</si>
  <si>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</si>
  <si>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</si>
  <si>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</si>
  <si>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</si>
  <si>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</si>
  <si>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</si>
  <si>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</si>
  <si>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</si>
  <si>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</si>
  <si>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</si>
  <si>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</si>
  <si>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</si>
  <si>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</si>
  <si>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</si>
  <si>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</si>
  <si>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</si>
  <si>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</si>
  <si>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</si>
  <si>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</si>
  <si>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</si>
  <si>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</si>
  <si>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</si>
  <si>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</si>
  <si>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</si>
  <si>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</si>
  <si>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</si>
  <si>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</si>
  <si>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</si>
  <si>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</si>
  <si>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</si>
  <si>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</si>
  <si>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</si>
  <si>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</si>
  <si>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</si>
  <si>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</si>
  <si>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</si>
  <si>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</si>
  <si>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</si>
  <si>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</si>
  <si>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</si>
  <si>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</si>
  <si>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</si>
  <si>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</si>
  <si>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</si>
  <si>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</si>
  <si>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</si>
  <si>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</si>
  <si>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</si>
  <si>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</si>
  <si>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</si>
  <si>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</si>
  <si>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</si>
  <si>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</si>
  <si>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</si>
  <si>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</si>
  <si>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</si>
  <si>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</si>
  <si>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</si>
  <si>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</si>
  <si>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</si>
  <si>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</si>
  <si>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</si>
  <si>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</si>
  <si>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</si>
  <si>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</si>
  <si>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</si>
  <si>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</si>
  <si>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</si>
  <si>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</si>
  <si>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</si>
  <si>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</si>
  <si>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</si>
  <si>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</si>
  <si>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</si>
  <si>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</si>
  <si>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</si>
  <si>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</si>
  <si>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</si>
  <si>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</si>
  <si>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</si>
  <si>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</si>
  <si>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</si>
  <si>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</si>
  <si>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</si>
  <si>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</si>
  <si>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</si>
  <si>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</si>
  <si>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</si>
  <si>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</si>
  <si>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</si>
  <si>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</si>
  <si>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</si>
  <si>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</si>
  <si>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</si>
  <si>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</si>
  <si>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</si>
  <si>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</si>
  <si>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</si>
  <si>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</si>
  <si>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</si>
  <si>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</si>
  <si>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</si>
  <si>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</si>
  <si>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</si>
  <si>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</si>
  <si>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</si>
  <si>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</si>
  <si>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</si>
  <si>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</si>
  <si>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</si>
  <si>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</si>
  <si>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</si>
  <si>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</si>
  <si>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</si>
  <si>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</si>
  <si>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</si>
  <si>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</si>
  <si>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</si>
  <si>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</si>
  <si>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</si>
  <si>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</si>
  <si>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</si>
  <si>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</si>
  <si>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</si>
  <si>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</si>
  <si>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</si>
  <si>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</si>
  <si>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</si>
  <si>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</si>
  <si>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</si>
  <si>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</si>
  <si>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</si>
  <si>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</si>
  <si>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</si>
  <si>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</si>
  <si>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</si>
  <si>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</si>
  <si>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</si>
  <si>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</si>
  <si>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</si>
  <si>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</si>
  <si>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</si>
  <si>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</si>
  <si>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</si>
  <si>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000 2 02 45594 04 0000 150</t>
  </si>
  <si>
    <t xml:space="preserve">000 1 12 01030 01 0000 120 </t>
  </si>
  <si>
    <t>Плата за сбросы загрязняющих веществ в водные объекты</t>
  </si>
  <si>
    <t>"О бюджете ЗАТО Видяево на 2022 год и на плановый период 2023 и 2024 годов"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</si>
  <si>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</si>
  <si>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</si>
  <si>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</si>
  <si>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</si>
  <si>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</si>
  <si>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</si>
  <si>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</si>
  <si>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</si>
  <si>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</si>
  <si>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</si>
  <si>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</si>
  <si>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</si>
  <si>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</si>
  <si>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Межбюджетный трансферт, передаваемый бюджетам на реализацию проектов развития социальной и инженерной инфраструктур</t>
  </si>
  <si>
    <t>000 2 02 45594 00 0000 150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</si>
  <si>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</si>
  <si>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Объем поступлений доходов в бюджет ЗАТО Видяево на плановый период 2023 и 2024 годов</t>
  </si>
  <si>
    <t xml:space="preserve"> Приложение 1.1</t>
  </si>
  <si>
    <t>к решению Совета депутатов ЗАТО Видяево</t>
  </si>
  <si>
    <t>от 03.12.2021 № 367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</si>
</sst>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66.00390625" style="32" customWidth="1"/>
    <col min="2" max="2" width="30.00390625" style="37" customWidth="1"/>
    <col min="3" max="3" width="18.125" style="40" customWidth="1"/>
    <col min="4" max="4" width="17.00390625" style="38" customWidth="1"/>
    <col min="5" max="5" width="16.375" style="39" customWidth="1"/>
  </cols>
  <sheetData>
    <row r="1" spans="1:4" ht="15.75">
      <c r="A1" s="31" t="s">
        <v>56</v>
      </c>
      <c r="B1" s="46" t="s">
        <v>211</v>
      </c>
      <c r="C1" s="47"/>
      <c r="D1" s="48"/>
    </row>
    <row r="2" spans="1:4" ht="18" customHeight="1">
      <c r="A2" s="49" t="s">
        <v>212</v>
      </c>
      <c r="B2" s="49"/>
      <c r="C2" s="47"/>
      <c r="D2" s="48"/>
    </row>
    <row r="3" spans="1:4" ht="18" customHeight="1">
      <c r="A3" s="50" t="s">
        <v>193</v>
      </c>
      <c r="B3" s="50"/>
      <c r="C3" s="47"/>
      <c r="D3" s="48"/>
    </row>
    <row r="4" spans="2:4" ht="15.75">
      <c r="B4" s="51" t="s">
        <v>213</v>
      </c>
      <c r="C4" s="47"/>
      <c r="D4" s="48"/>
    </row>
    <row r="5" spans="1:2" ht="15.75">
      <c r="A5" s="31"/>
      <c r="B5" s="33"/>
    </row>
    <row r="6" spans="1:4" ht="18.75">
      <c r="A6" s="52" t="s">
        <v>210</v>
      </c>
      <c r="B6" s="52"/>
      <c r="C6" s="47"/>
      <c r="D6" s="48"/>
    </row>
    <row r="7" spans="1:2" ht="15.75">
      <c r="A7" s="31"/>
      <c r="B7" s="34"/>
    </row>
    <row r="8" spans="1:2" ht="0.75" customHeight="1" thickBot="1">
      <c r="A8" s="31"/>
      <c r="B8" s="33"/>
    </row>
    <row r="9" spans="1:5" ht="48" thickBot="1">
      <c r="A9" s="35" t="s">
        <v>15</v>
      </c>
      <c r="B9" s="36" t="s">
        <v>14</v>
      </c>
      <c r="C9" s="22">
        <v>2023</v>
      </c>
      <c r="D9" s="22">
        <v>2024</v>
      </c>
      <c r="E9"/>
    </row>
    <row r="10" spans="1:5" ht="15.75">
      <c r="A10" s="15" t="s">
        <v>33</v>
      </c>
      <c r="B10" s="21"/>
      <c r="C10" s="41"/>
      <c r="D10" s="41"/>
      <c r="E10"/>
    </row>
    <row r="11" spans="1:4" s="2" customFormat="1" ht="15.75">
      <c r="A11" s="15" t="s">
        <v>5</v>
      </c>
      <c r="B11" s="20" t="s">
        <v>10</v>
      </c>
      <c r="C11" s="26">
        <f>C12+C43</f>
        <v>102860101</v>
      </c>
      <c r="D11" s="26">
        <f>D12+D43</f>
        <v>103132850.7</v>
      </c>
    </row>
    <row r="12" spans="1:4" s="2" customFormat="1" ht="15.75">
      <c r="A12" s="15" t="s">
        <v>3</v>
      </c>
      <c r="B12" s="20"/>
      <c r="C12" s="26">
        <f>C13+C26+C40+C34+C18</f>
        <v>88015686</v>
      </c>
      <c r="D12" s="26">
        <f>D13+D26+D40+D34+D18</f>
        <v>88183885.7</v>
      </c>
    </row>
    <row r="13" spans="1:5" ht="15.75">
      <c r="A13" s="16" t="s">
        <v>18</v>
      </c>
      <c r="B13" s="20" t="s">
        <v>19</v>
      </c>
      <c r="C13" s="23">
        <f>C14</f>
        <v>82603794</v>
      </c>
      <c r="D13" s="23">
        <f>D14</f>
        <v>82498021</v>
      </c>
      <c r="E13"/>
    </row>
    <row r="14" spans="1:4" s="1" customFormat="1" ht="15.75">
      <c r="A14" s="16" t="s">
        <v>16</v>
      </c>
      <c r="B14" s="20" t="s">
        <v>20</v>
      </c>
      <c r="C14" s="23">
        <f>C15+C16+C17</f>
        <v>82603794</v>
      </c>
      <c r="D14" s="23">
        <f>D15+D16+D17</f>
        <v>82498021</v>
      </c>
    </row>
    <row r="15" spans="1:5" ht="78.75">
      <c r="A15" s="17" t="s">
        <v>72</v>
      </c>
      <c r="B15" s="21" t="s">
        <v>38</v>
      </c>
      <c r="C15" s="24">
        <f>82266154+148540</f>
        <v>82414694</v>
      </c>
      <c r="D15" s="24">
        <f>82314651-7630</f>
        <v>82307021</v>
      </c>
      <c r="E15"/>
    </row>
    <row r="16" spans="1:5" ht="110.25">
      <c r="A16" s="17" t="s">
        <v>73</v>
      </c>
      <c r="B16" s="21" t="s">
        <v>36</v>
      </c>
      <c r="C16" s="24">
        <v>29100</v>
      </c>
      <c r="D16" s="24">
        <v>30000</v>
      </c>
      <c r="E16"/>
    </row>
    <row r="17" spans="1:5" ht="47.25">
      <c r="A17" s="17" t="s">
        <v>74</v>
      </c>
      <c r="B17" s="21" t="s">
        <v>44</v>
      </c>
      <c r="C17" s="24">
        <v>160000</v>
      </c>
      <c r="D17" s="24">
        <v>161000</v>
      </c>
      <c r="E17"/>
    </row>
    <row r="18" spans="1:5" ht="47.25">
      <c r="A18" s="15" t="s">
        <v>86</v>
      </c>
      <c r="B18" s="20" t="s">
        <v>87</v>
      </c>
      <c r="C18" s="23">
        <f>C19</f>
        <v>2574550</v>
      </c>
      <c r="D18" s="23">
        <f>D19</f>
        <v>2730720</v>
      </c>
      <c r="E18"/>
    </row>
    <row r="19" spans="1:5" ht="31.5">
      <c r="A19" s="17" t="s">
        <v>114</v>
      </c>
      <c r="B19" s="21" t="s">
        <v>88</v>
      </c>
      <c r="C19" s="24">
        <f>C20+C22+C24</f>
        <v>2574550</v>
      </c>
      <c r="D19" s="24">
        <f>D20+D22+D24</f>
        <v>2730720</v>
      </c>
      <c r="E19"/>
    </row>
    <row r="20" spans="1:5" ht="110.25">
      <c r="A20" s="17" t="s">
        <v>196</v>
      </c>
      <c r="B20" s="21" t="s">
        <v>89</v>
      </c>
      <c r="C20" s="24">
        <f>C21</f>
        <v>1151850</v>
      </c>
      <c r="D20" s="24">
        <f>D21</f>
        <v>1202300</v>
      </c>
      <c r="E20"/>
    </row>
    <row r="21" spans="1:5" ht="110.25">
      <c r="A21" s="17" t="s">
        <v>145</v>
      </c>
      <c r="B21" s="21" t="s">
        <v>146</v>
      </c>
      <c r="C21" s="24">
        <f>1260740-108890</f>
        <v>1151850</v>
      </c>
      <c r="D21" s="24">
        <f>1260740-58440</f>
        <v>1202300</v>
      </c>
      <c r="E21"/>
    </row>
    <row r="22" spans="1:5" ht="94.5">
      <c r="A22" s="17" t="s">
        <v>90</v>
      </c>
      <c r="B22" s="21" t="s">
        <v>91</v>
      </c>
      <c r="C22" s="24">
        <f>C23</f>
        <v>6450</v>
      </c>
      <c r="D22" s="24">
        <f>D23</f>
        <v>6950</v>
      </c>
      <c r="E22"/>
    </row>
    <row r="23" spans="1:5" ht="126">
      <c r="A23" s="17" t="s">
        <v>197</v>
      </c>
      <c r="B23" s="21" t="s">
        <v>147</v>
      </c>
      <c r="C23" s="24">
        <f>7040-590</f>
        <v>6450</v>
      </c>
      <c r="D23" s="24">
        <f>7040-90</f>
        <v>6950</v>
      </c>
      <c r="E23"/>
    </row>
    <row r="24" spans="1:5" ht="78.75">
      <c r="A24" s="17" t="s">
        <v>92</v>
      </c>
      <c r="B24" s="21" t="s">
        <v>93</v>
      </c>
      <c r="C24" s="24">
        <f>C25</f>
        <v>1416250</v>
      </c>
      <c r="D24" s="24">
        <f>D25</f>
        <v>1521470</v>
      </c>
      <c r="E24"/>
    </row>
    <row r="25" spans="1:5" ht="110.25" customHeight="1">
      <c r="A25" s="17" t="s">
        <v>198</v>
      </c>
      <c r="B25" s="21" t="s">
        <v>148</v>
      </c>
      <c r="C25" s="24">
        <f>1455310-39060</f>
        <v>1416250</v>
      </c>
      <c r="D25" s="24">
        <f>1455310+66160</f>
        <v>1521470</v>
      </c>
      <c r="E25"/>
    </row>
    <row r="26" spans="1:4" s="1" customFormat="1" ht="15.75">
      <c r="A26" s="15" t="s">
        <v>22</v>
      </c>
      <c r="B26" s="20" t="s">
        <v>21</v>
      </c>
      <c r="C26" s="23">
        <f>C27+C32</f>
        <v>2058279</v>
      </c>
      <c r="D26" s="23">
        <f>D27+D32</f>
        <v>2150900.7</v>
      </c>
    </row>
    <row r="27" spans="1:4" s="1" customFormat="1" ht="31.5">
      <c r="A27" s="15" t="s">
        <v>39</v>
      </c>
      <c r="B27" s="20" t="s">
        <v>40</v>
      </c>
      <c r="C27" s="23">
        <f>C28+C30</f>
        <v>1890279</v>
      </c>
      <c r="D27" s="23">
        <f>D28+D30</f>
        <v>1979900.7</v>
      </c>
    </row>
    <row r="28" spans="1:4" s="1" customFormat="1" ht="31.5">
      <c r="A28" s="15" t="s">
        <v>71</v>
      </c>
      <c r="B28" s="20" t="s">
        <v>41</v>
      </c>
      <c r="C28" s="23">
        <f>C29</f>
        <v>1554130</v>
      </c>
      <c r="D28" s="23">
        <f>D29</f>
        <v>1638990</v>
      </c>
    </row>
    <row r="29" spans="1:4" s="11" customFormat="1" ht="31.5">
      <c r="A29" s="17" t="s">
        <v>71</v>
      </c>
      <c r="B29" s="21" t="s">
        <v>45</v>
      </c>
      <c r="C29" s="24">
        <v>1554130</v>
      </c>
      <c r="D29" s="24">
        <v>1638990</v>
      </c>
    </row>
    <row r="30" spans="1:4" s="10" customFormat="1" ht="47.25">
      <c r="A30" s="15" t="s">
        <v>70</v>
      </c>
      <c r="B30" s="20" t="s">
        <v>46</v>
      </c>
      <c r="C30" s="23">
        <f>C31</f>
        <v>336149</v>
      </c>
      <c r="D30" s="23">
        <f>D31</f>
        <v>340910.7</v>
      </c>
    </row>
    <row r="31" spans="1:4" s="1" customFormat="1" ht="63">
      <c r="A31" s="17" t="s">
        <v>115</v>
      </c>
      <c r="B31" s="21" t="s">
        <v>47</v>
      </c>
      <c r="C31" s="24">
        <v>336149</v>
      </c>
      <c r="D31" s="24">
        <v>340910.7</v>
      </c>
    </row>
    <row r="32" spans="1:4" s="9" customFormat="1" ht="31.5">
      <c r="A32" s="15" t="s">
        <v>69</v>
      </c>
      <c r="B32" s="20" t="s">
        <v>42</v>
      </c>
      <c r="C32" s="23">
        <f>C33</f>
        <v>168000</v>
      </c>
      <c r="D32" s="23">
        <f>D33</f>
        <v>171000</v>
      </c>
    </row>
    <row r="33" spans="1:4" s="9" customFormat="1" ht="31.5">
      <c r="A33" s="17" t="s">
        <v>68</v>
      </c>
      <c r="B33" s="21" t="s">
        <v>43</v>
      </c>
      <c r="C33" s="24">
        <v>168000</v>
      </c>
      <c r="D33" s="24">
        <v>171000</v>
      </c>
    </row>
    <row r="34" spans="1:4" s="9" customFormat="1" ht="15.75">
      <c r="A34" s="16" t="s">
        <v>53</v>
      </c>
      <c r="B34" s="20" t="s">
        <v>54</v>
      </c>
      <c r="C34" s="23">
        <f>C35+C37</f>
        <v>94063</v>
      </c>
      <c r="D34" s="23">
        <f>D35+D37</f>
        <v>94244</v>
      </c>
    </row>
    <row r="35" spans="1:4" s="1" customFormat="1" ht="15.75">
      <c r="A35" s="16" t="s">
        <v>66</v>
      </c>
      <c r="B35" s="20" t="s">
        <v>52</v>
      </c>
      <c r="C35" s="23">
        <f>C36</f>
        <v>9063</v>
      </c>
      <c r="D35" s="23">
        <f>D36</f>
        <v>9244</v>
      </c>
    </row>
    <row r="36" spans="1:4" s="9" customFormat="1" ht="47.25">
      <c r="A36" s="17" t="s">
        <v>67</v>
      </c>
      <c r="B36" s="21" t="s">
        <v>51</v>
      </c>
      <c r="C36" s="24">
        <v>9063</v>
      </c>
      <c r="D36" s="24">
        <v>9244</v>
      </c>
    </row>
    <row r="37" spans="1:4" s="9" customFormat="1" ht="15.75">
      <c r="A37" s="15" t="s">
        <v>80</v>
      </c>
      <c r="B37" s="20" t="s">
        <v>81</v>
      </c>
      <c r="C37" s="23">
        <f>C38</f>
        <v>85000</v>
      </c>
      <c r="D37" s="23">
        <f>D38</f>
        <v>85000</v>
      </c>
    </row>
    <row r="38" spans="1:5" ht="15.75">
      <c r="A38" s="17" t="s">
        <v>83</v>
      </c>
      <c r="B38" s="21" t="s">
        <v>79</v>
      </c>
      <c r="C38" s="24">
        <f>C39</f>
        <v>85000</v>
      </c>
      <c r="D38" s="24">
        <f>D39</f>
        <v>85000</v>
      </c>
      <c r="E38"/>
    </row>
    <row r="39" spans="1:5" ht="31.5">
      <c r="A39" s="17" t="s">
        <v>78</v>
      </c>
      <c r="B39" s="21" t="s">
        <v>77</v>
      </c>
      <c r="C39" s="24">
        <v>85000</v>
      </c>
      <c r="D39" s="24">
        <v>85000</v>
      </c>
      <c r="E39"/>
    </row>
    <row r="40" spans="1:4" s="10" customFormat="1" ht="15.75">
      <c r="A40" s="15" t="s">
        <v>11</v>
      </c>
      <c r="B40" s="20" t="s">
        <v>23</v>
      </c>
      <c r="C40" s="23">
        <f>C41</f>
        <v>685000</v>
      </c>
      <c r="D40" s="23">
        <f>D41</f>
        <v>710000</v>
      </c>
    </row>
    <row r="41" spans="1:4" s="10" customFormat="1" ht="31.5">
      <c r="A41" s="17" t="s">
        <v>113</v>
      </c>
      <c r="B41" s="21" t="s">
        <v>12</v>
      </c>
      <c r="C41" s="24">
        <f>C42</f>
        <v>685000</v>
      </c>
      <c r="D41" s="24">
        <f>D42</f>
        <v>710000</v>
      </c>
    </row>
    <row r="42" spans="1:4" s="1" customFormat="1" ht="47.25">
      <c r="A42" s="17" t="s">
        <v>13</v>
      </c>
      <c r="B42" s="21" t="s">
        <v>1</v>
      </c>
      <c r="C42" s="24">
        <v>685000</v>
      </c>
      <c r="D42" s="24">
        <v>710000</v>
      </c>
    </row>
    <row r="43" spans="1:4" s="1" customFormat="1" ht="15.75">
      <c r="A43" s="15" t="s">
        <v>31</v>
      </c>
      <c r="B43" s="20"/>
      <c r="C43" s="23">
        <f>C44+C64+C55+C60</f>
        <v>14844415</v>
      </c>
      <c r="D43" s="23">
        <f>D44+D64+D55+D60</f>
        <v>14948965</v>
      </c>
    </row>
    <row r="44" spans="1:4" s="1" customFormat="1" ht="47.25">
      <c r="A44" s="15" t="s">
        <v>25</v>
      </c>
      <c r="B44" s="20" t="s">
        <v>24</v>
      </c>
      <c r="C44" s="23">
        <f>C45+C52</f>
        <v>12456000</v>
      </c>
      <c r="D44" s="23">
        <f>D45+D52</f>
        <v>12506000</v>
      </c>
    </row>
    <row r="45" spans="1:4" s="1" customFormat="1" ht="94.5">
      <c r="A45" s="17" t="s">
        <v>65</v>
      </c>
      <c r="B45" s="20" t="s">
        <v>37</v>
      </c>
      <c r="C45" s="23">
        <f>C46+C48+C50</f>
        <v>5106000</v>
      </c>
      <c r="D45" s="23">
        <f>D46+D48+D50</f>
        <v>5156000</v>
      </c>
    </row>
    <row r="46" spans="1:4" s="1" customFormat="1" ht="81" customHeight="1">
      <c r="A46" s="15" t="s">
        <v>103</v>
      </c>
      <c r="B46" s="20" t="s">
        <v>102</v>
      </c>
      <c r="C46" s="23">
        <f>C47</f>
        <v>41000</v>
      </c>
      <c r="D46" s="23">
        <f>D47</f>
        <v>41000</v>
      </c>
    </row>
    <row r="47" spans="1:4" s="1" customFormat="1" ht="78.75">
      <c r="A47" s="17" t="s">
        <v>35</v>
      </c>
      <c r="B47" s="21" t="s">
        <v>34</v>
      </c>
      <c r="C47" s="24">
        <v>41000</v>
      </c>
      <c r="D47" s="24">
        <v>41000</v>
      </c>
    </row>
    <row r="48" spans="1:4" s="1" customFormat="1" ht="81" customHeight="1">
      <c r="A48" s="15" t="s">
        <v>101</v>
      </c>
      <c r="B48" s="20" t="s">
        <v>100</v>
      </c>
      <c r="C48" s="23">
        <f>C49</f>
        <v>465000</v>
      </c>
      <c r="D48" s="23">
        <f>D49</f>
        <v>465000</v>
      </c>
    </row>
    <row r="49" spans="1:5" ht="78.75">
      <c r="A49" s="17" t="s">
        <v>4</v>
      </c>
      <c r="B49" s="21" t="s">
        <v>2</v>
      </c>
      <c r="C49" s="24">
        <v>465000</v>
      </c>
      <c r="D49" s="24">
        <v>465000</v>
      </c>
      <c r="E49"/>
    </row>
    <row r="50" spans="1:5" ht="47.25">
      <c r="A50" s="15" t="s">
        <v>99</v>
      </c>
      <c r="B50" s="20" t="s">
        <v>98</v>
      </c>
      <c r="C50" s="23">
        <f>C51</f>
        <v>4600000</v>
      </c>
      <c r="D50" s="23">
        <f>D51</f>
        <v>4650000</v>
      </c>
      <c r="E50"/>
    </row>
    <row r="51" spans="1:5" ht="31.5">
      <c r="A51" s="17" t="s">
        <v>84</v>
      </c>
      <c r="B51" s="21" t="s">
        <v>85</v>
      </c>
      <c r="C51" s="24">
        <v>4600000</v>
      </c>
      <c r="D51" s="24">
        <v>4650000</v>
      </c>
      <c r="E51"/>
    </row>
    <row r="52" spans="1:5" ht="94.5">
      <c r="A52" s="15" t="s">
        <v>64</v>
      </c>
      <c r="B52" s="20" t="s">
        <v>48</v>
      </c>
      <c r="C52" s="23">
        <f>C53</f>
        <v>7350000</v>
      </c>
      <c r="D52" s="23">
        <f>D53</f>
        <v>7350000</v>
      </c>
      <c r="E52"/>
    </row>
    <row r="53" spans="1:5" ht="94.5">
      <c r="A53" s="15" t="s">
        <v>112</v>
      </c>
      <c r="B53" s="20" t="s">
        <v>49</v>
      </c>
      <c r="C53" s="23">
        <f>C54</f>
        <v>7350000</v>
      </c>
      <c r="D53" s="23">
        <f>D54</f>
        <v>7350000</v>
      </c>
      <c r="E53"/>
    </row>
    <row r="54" spans="1:5" ht="78.75">
      <c r="A54" s="17" t="s">
        <v>63</v>
      </c>
      <c r="B54" s="21" t="s">
        <v>50</v>
      </c>
      <c r="C54" s="24">
        <f>7350000</f>
        <v>7350000</v>
      </c>
      <c r="D54" s="24">
        <f>7350000</f>
        <v>7350000</v>
      </c>
      <c r="E54"/>
    </row>
    <row r="55" spans="1:5" ht="31.5">
      <c r="A55" s="15" t="s">
        <v>27</v>
      </c>
      <c r="B55" s="20" t="s">
        <v>26</v>
      </c>
      <c r="C55" s="23">
        <f>C56+C58+C57</f>
        <v>235000</v>
      </c>
      <c r="D55" s="23">
        <f>D56+D58+D57</f>
        <v>235000</v>
      </c>
      <c r="E55"/>
    </row>
    <row r="56" spans="1:5" ht="31.5">
      <c r="A56" s="17" t="s">
        <v>96</v>
      </c>
      <c r="B56" s="21" t="s">
        <v>94</v>
      </c>
      <c r="C56" s="24">
        <v>114000</v>
      </c>
      <c r="D56" s="24">
        <v>114000</v>
      </c>
      <c r="E56"/>
    </row>
    <row r="57" spans="1:5" ht="18.75" customHeight="1">
      <c r="A57" s="17" t="s">
        <v>192</v>
      </c>
      <c r="B57" s="21" t="s">
        <v>191</v>
      </c>
      <c r="C57" s="24">
        <v>57000</v>
      </c>
      <c r="D57" s="24">
        <v>57000</v>
      </c>
      <c r="E57"/>
    </row>
    <row r="58" spans="1:5" ht="15.75">
      <c r="A58" s="17" t="s">
        <v>97</v>
      </c>
      <c r="B58" s="21" t="s">
        <v>95</v>
      </c>
      <c r="C58" s="24">
        <f>C59</f>
        <v>64000</v>
      </c>
      <c r="D58" s="24">
        <f>D59</f>
        <v>64000</v>
      </c>
      <c r="E58"/>
    </row>
    <row r="59" spans="1:5" ht="15.75">
      <c r="A59" s="17" t="s">
        <v>199</v>
      </c>
      <c r="B59" s="21" t="s">
        <v>166</v>
      </c>
      <c r="C59" s="24">
        <v>64000</v>
      </c>
      <c r="D59" s="24">
        <v>64000</v>
      </c>
      <c r="E59"/>
    </row>
    <row r="60" spans="1:5" ht="31.5">
      <c r="A60" s="18" t="s">
        <v>105</v>
      </c>
      <c r="B60" s="20" t="s">
        <v>107</v>
      </c>
      <c r="C60" s="23">
        <f aca="true" t="shared" si="0" ref="C60:D62">C61</f>
        <v>2150365</v>
      </c>
      <c r="D60" s="23">
        <f t="shared" si="0"/>
        <v>2204065</v>
      </c>
      <c r="E60"/>
    </row>
    <row r="61" spans="1:5" ht="84.75" customHeight="1">
      <c r="A61" s="19" t="s">
        <v>200</v>
      </c>
      <c r="B61" s="21" t="s">
        <v>108</v>
      </c>
      <c r="C61" s="24">
        <f t="shared" si="0"/>
        <v>2150365</v>
      </c>
      <c r="D61" s="24">
        <f t="shared" si="0"/>
        <v>2204065</v>
      </c>
      <c r="E61"/>
    </row>
    <row r="62" spans="1:5" ht="94.5">
      <c r="A62" s="19" t="s">
        <v>106</v>
      </c>
      <c r="B62" s="21" t="s">
        <v>109</v>
      </c>
      <c r="C62" s="24">
        <f t="shared" si="0"/>
        <v>2150365</v>
      </c>
      <c r="D62" s="24">
        <f t="shared" si="0"/>
        <v>2204065</v>
      </c>
      <c r="E62"/>
    </row>
    <row r="63" spans="1:5" ht="94.5">
      <c r="A63" s="19" t="s">
        <v>111</v>
      </c>
      <c r="B63" s="21" t="s">
        <v>110</v>
      </c>
      <c r="C63" s="24">
        <v>2150365</v>
      </c>
      <c r="D63" s="24">
        <v>2204065</v>
      </c>
      <c r="E63"/>
    </row>
    <row r="64" spans="1:4" s="13" customFormat="1" ht="15.75">
      <c r="A64" s="15" t="s">
        <v>29</v>
      </c>
      <c r="B64" s="20" t="s">
        <v>28</v>
      </c>
      <c r="C64" s="23">
        <f aca="true" t="shared" si="1" ref="C64:D66">C65</f>
        <v>3050</v>
      </c>
      <c r="D64" s="23">
        <f t="shared" si="1"/>
        <v>3900</v>
      </c>
    </row>
    <row r="65" spans="1:4" s="7" customFormat="1" ht="15.75">
      <c r="A65" s="42" t="s">
        <v>158</v>
      </c>
      <c r="B65" s="43" t="s">
        <v>153</v>
      </c>
      <c r="C65" s="24">
        <f t="shared" si="1"/>
        <v>3050</v>
      </c>
      <c r="D65" s="24">
        <f t="shared" si="1"/>
        <v>3900</v>
      </c>
    </row>
    <row r="66" spans="1:4" s="7" customFormat="1" ht="78.75">
      <c r="A66" s="42" t="s">
        <v>157</v>
      </c>
      <c r="B66" s="43" t="s">
        <v>154</v>
      </c>
      <c r="C66" s="24">
        <f t="shared" si="1"/>
        <v>3050</v>
      </c>
      <c r="D66" s="24">
        <f t="shared" si="1"/>
        <v>3900</v>
      </c>
    </row>
    <row r="67" spans="1:4" s="7" customFormat="1" ht="78.75">
      <c r="A67" s="42" t="s">
        <v>156</v>
      </c>
      <c r="B67" s="43" t="s">
        <v>155</v>
      </c>
      <c r="C67" s="24">
        <v>3050</v>
      </c>
      <c r="D67" s="24">
        <v>3900</v>
      </c>
    </row>
    <row r="68" spans="1:4" s="6" customFormat="1" ht="15.75">
      <c r="A68" s="15" t="s">
        <v>32</v>
      </c>
      <c r="B68" s="21"/>
      <c r="C68" s="23">
        <f>C11</f>
        <v>102860101</v>
      </c>
      <c r="D68" s="23">
        <f>D11</f>
        <v>103132850.7</v>
      </c>
    </row>
    <row r="69" spans="1:4" s="14" customFormat="1" ht="15.75" customHeight="1">
      <c r="A69" s="15" t="s">
        <v>62</v>
      </c>
      <c r="B69" s="20" t="s">
        <v>30</v>
      </c>
      <c r="C69" s="23">
        <f>C70</f>
        <v>478756806.42</v>
      </c>
      <c r="D69" s="23">
        <f>D70</f>
        <v>458226194.73</v>
      </c>
    </row>
    <row r="70" spans="1:4" s="14" customFormat="1" ht="47.25" customHeight="1">
      <c r="A70" s="15" t="s">
        <v>61</v>
      </c>
      <c r="B70" s="20" t="s">
        <v>0</v>
      </c>
      <c r="C70" s="23">
        <f>C71+C90+C76+C121</f>
        <v>478756806.42</v>
      </c>
      <c r="D70" s="23">
        <f>D71+D90+D76+D121</f>
        <v>458226194.73</v>
      </c>
    </row>
    <row r="71" spans="1:4" s="14" customFormat="1" ht="31.5" customHeight="1">
      <c r="A71" s="15" t="s">
        <v>75</v>
      </c>
      <c r="B71" s="20" t="s">
        <v>116</v>
      </c>
      <c r="C71" s="23">
        <f>C72+C74</f>
        <v>228256000</v>
      </c>
      <c r="D71" s="23">
        <f>D72+D74</f>
        <v>210680439</v>
      </c>
    </row>
    <row r="72" spans="1:4" s="3" customFormat="1" ht="19.5" customHeight="1">
      <c r="A72" s="15" t="s">
        <v>7</v>
      </c>
      <c r="B72" s="20" t="s">
        <v>117</v>
      </c>
      <c r="C72" s="23">
        <f>C73</f>
        <v>106702000</v>
      </c>
      <c r="D72" s="23">
        <f>D73</f>
        <v>105948439</v>
      </c>
    </row>
    <row r="73" spans="1:4" s="3" customFormat="1" ht="46.5" customHeight="1">
      <c r="A73" s="17" t="s">
        <v>167</v>
      </c>
      <c r="B73" s="21" t="s">
        <v>118</v>
      </c>
      <c r="C73" s="24">
        <v>106702000</v>
      </c>
      <c r="D73" s="24">
        <v>105948439</v>
      </c>
    </row>
    <row r="74" spans="1:4" s="3" customFormat="1" ht="47.25" customHeight="1">
      <c r="A74" s="15" t="s">
        <v>60</v>
      </c>
      <c r="B74" s="20" t="s">
        <v>119</v>
      </c>
      <c r="C74" s="23">
        <f>C75</f>
        <v>121554000</v>
      </c>
      <c r="D74" s="23">
        <f>D75</f>
        <v>104732000</v>
      </c>
    </row>
    <row r="75" spans="1:4" s="3" customFormat="1" ht="50.25" customHeight="1">
      <c r="A75" s="17" t="s">
        <v>59</v>
      </c>
      <c r="B75" s="21" t="s">
        <v>120</v>
      </c>
      <c r="C75" s="24">
        <v>121554000</v>
      </c>
      <c r="D75" s="24">
        <v>104732000</v>
      </c>
    </row>
    <row r="76" spans="1:4" s="3" customFormat="1" ht="34.5" customHeight="1">
      <c r="A76" s="15" t="s">
        <v>55</v>
      </c>
      <c r="B76" s="20" t="s">
        <v>121</v>
      </c>
      <c r="C76" s="23">
        <f>C83+C77+C79</f>
        <v>45367508.980000004</v>
      </c>
      <c r="D76" s="23">
        <f>D83+D77+D79</f>
        <v>46229409.980000004</v>
      </c>
    </row>
    <row r="77" spans="1:4" s="3" customFormat="1" ht="94.5" customHeight="1">
      <c r="A77" s="15" t="s">
        <v>152</v>
      </c>
      <c r="B77" s="20" t="s">
        <v>151</v>
      </c>
      <c r="C77" s="23">
        <f>C78</f>
        <v>5628658.98</v>
      </c>
      <c r="D77" s="23">
        <f>D78</f>
        <v>5628658.98</v>
      </c>
    </row>
    <row r="78" spans="1:4" s="3" customFormat="1" ht="94.5" customHeight="1">
      <c r="A78" s="17" t="s">
        <v>149</v>
      </c>
      <c r="B78" s="21" t="s">
        <v>150</v>
      </c>
      <c r="C78" s="24">
        <v>5628658.98</v>
      </c>
      <c r="D78" s="24">
        <v>5628658.98</v>
      </c>
    </row>
    <row r="79" spans="1:4" s="3" customFormat="1" ht="65.25" customHeight="1">
      <c r="A79" s="15" t="s">
        <v>168</v>
      </c>
      <c r="B79" s="20" t="s">
        <v>165</v>
      </c>
      <c r="C79" s="23">
        <f>C80</f>
        <v>5023561</v>
      </c>
      <c r="D79" s="23">
        <f>D80</f>
        <v>5189275</v>
      </c>
    </row>
    <row r="80" spans="1:4" s="3" customFormat="1" ht="62.25" customHeight="1">
      <c r="A80" s="15" t="s">
        <v>164</v>
      </c>
      <c r="B80" s="20" t="s">
        <v>163</v>
      </c>
      <c r="C80" s="23">
        <f>C81+C82</f>
        <v>5023561</v>
      </c>
      <c r="D80" s="23">
        <f>D81+D82</f>
        <v>5189275</v>
      </c>
    </row>
    <row r="81" spans="1:4" s="3" customFormat="1" ht="78.75" customHeight="1">
      <c r="A81" s="17" t="s">
        <v>169</v>
      </c>
      <c r="B81" s="21" t="s">
        <v>163</v>
      </c>
      <c r="C81" s="24">
        <v>612100</v>
      </c>
      <c r="D81" s="24">
        <v>644100</v>
      </c>
    </row>
    <row r="82" spans="1:4" s="1" customFormat="1" ht="47.25" customHeight="1">
      <c r="A82" s="17" t="s">
        <v>170</v>
      </c>
      <c r="B82" s="21" t="s">
        <v>163</v>
      </c>
      <c r="C82" s="24">
        <v>4411461</v>
      </c>
      <c r="D82" s="24">
        <v>4545175</v>
      </c>
    </row>
    <row r="83" spans="1:5" ht="15.75" customHeight="1">
      <c r="A83" s="15" t="s">
        <v>8</v>
      </c>
      <c r="B83" s="20" t="s">
        <v>122</v>
      </c>
      <c r="C83" s="23">
        <f>C84</f>
        <v>34715289</v>
      </c>
      <c r="D83" s="23">
        <f>D84</f>
        <v>35411476</v>
      </c>
      <c r="E83"/>
    </row>
    <row r="84" spans="1:5" ht="15.75" customHeight="1">
      <c r="A84" s="17" t="s">
        <v>6</v>
      </c>
      <c r="B84" s="21" t="s">
        <v>123</v>
      </c>
      <c r="C84" s="24">
        <f>C85+C86+C88+C87+C89</f>
        <v>34715289</v>
      </c>
      <c r="D84" s="24">
        <f>D85+D86+D88+D87+D89</f>
        <v>35411476</v>
      </c>
      <c r="E84"/>
    </row>
    <row r="85" spans="1:5" ht="78.75" customHeight="1">
      <c r="A85" s="17" t="s">
        <v>186</v>
      </c>
      <c r="B85" s="21" t="s">
        <v>123</v>
      </c>
      <c r="C85" s="24">
        <v>225600</v>
      </c>
      <c r="D85" s="24">
        <v>234700</v>
      </c>
      <c r="E85"/>
    </row>
    <row r="86" spans="1:4" s="8" customFormat="1" ht="47.25" customHeight="1">
      <c r="A86" s="17" t="s">
        <v>187</v>
      </c>
      <c r="B86" s="21" t="s">
        <v>123</v>
      </c>
      <c r="C86" s="24">
        <v>30393</v>
      </c>
      <c r="D86" s="24">
        <v>30393</v>
      </c>
    </row>
    <row r="87" spans="1:4" s="8" customFormat="1" ht="31.5" customHeight="1">
      <c r="A87" s="17" t="s">
        <v>188</v>
      </c>
      <c r="B87" s="21" t="s">
        <v>123</v>
      </c>
      <c r="C87" s="24">
        <v>921696</v>
      </c>
      <c r="D87" s="24">
        <v>921696</v>
      </c>
    </row>
    <row r="88" spans="1:4" s="8" customFormat="1" ht="63" customHeight="1">
      <c r="A88" s="17" t="s">
        <v>189</v>
      </c>
      <c r="B88" s="21" t="s">
        <v>123</v>
      </c>
      <c r="C88" s="24">
        <v>28172294</v>
      </c>
      <c r="D88" s="24">
        <v>28859381</v>
      </c>
    </row>
    <row r="89" spans="1:4" s="8" customFormat="1" ht="48.75" customHeight="1">
      <c r="A89" s="17" t="s">
        <v>104</v>
      </c>
      <c r="B89" s="21" t="s">
        <v>123</v>
      </c>
      <c r="C89" s="24">
        <v>5365306</v>
      </c>
      <c r="D89" s="24">
        <v>5365306</v>
      </c>
    </row>
    <row r="90" spans="1:4" s="12" customFormat="1" ht="31.5" customHeight="1">
      <c r="A90" s="15" t="s">
        <v>76</v>
      </c>
      <c r="B90" s="20" t="s">
        <v>124</v>
      </c>
      <c r="C90" s="23">
        <f>C116+C112+C118+C106+C108+C114+C91</f>
        <v>193030761.44</v>
      </c>
      <c r="D90" s="23">
        <f>D116+D112+D118+D106+D108+D114+D91</f>
        <v>194848009.75</v>
      </c>
    </row>
    <row r="91" spans="1:4" s="6" customFormat="1" ht="30" customHeight="1">
      <c r="A91" s="15" t="s">
        <v>142</v>
      </c>
      <c r="B91" s="20" t="s">
        <v>143</v>
      </c>
      <c r="C91" s="23">
        <f>C92</f>
        <v>18424176.1</v>
      </c>
      <c r="D91" s="23">
        <f>D92</f>
        <v>18644278</v>
      </c>
    </row>
    <row r="92" spans="1:4" s="8" customFormat="1" ht="34.5" customHeight="1">
      <c r="A92" s="15" t="s">
        <v>144</v>
      </c>
      <c r="B92" s="20" t="s">
        <v>137</v>
      </c>
      <c r="C92" s="23">
        <f>C93+C94+C95+C96+C97+C98+C99+C100+C101+C102+C103+C104+C105</f>
        <v>18424176.1</v>
      </c>
      <c r="D92" s="23">
        <f>D93+D94+D95+D96+D97+D98+D99+D100+D101+D102+D103+D104+D105</f>
        <v>18644278</v>
      </c>
    </row>
    <row r="93" spans="1:4" s="6" customFormat="1" ht="51" customHeight="1">
      <c r="A93" s="17" t="s">
        <v>185</v>
      </c>
      <c r="B93" s="21" t="s">
        <v>137</v>
      </c>
      <c r="C93" s="24">
        <v>1454091</v>
      </c>
      <c r="D93" s="24">
        <v>1512420</v>
      </c>
    </row>
    <row r="94" spans="1:4" s="6" customFormat="1" ht="94.5" customHeight="1">
      <c r="A94" s="17" t="s">
        <v>183</v>
      </c>
      <c r="B94" s="21" t="s">
        <v>137</v>
      </c>
      <c r="C94" s="24">
        <v>6000</v>
      </c>
      <c r="D94" s="24">
        <v>6000</v>
      </c>
    </row>
    <row r="95" spans="1:4" s="6" customFormat="1" ht="78" customHeight="1">
      <c r="A95" s="17" t="s">
        <v>182</v>
      </c>
      <c r="B95" s="21" t="s">
        <v>137</v>
      </c>
      <c r="C95" s="24">
        <v>2168</v>
      </c>
      <c r="D95" s="24">
        <v>2249</v>
      </c>
    </row>
    <row r="96" spans="1:4" s="6" customFormat="1" ht="80.25" customHeight="1">
      <c r="A96" s="17" t="s">
        <v>174</v>
      </c>
      <c r="B96" s="21" t="s">
        <v>137</v>
      </c>
      <c r="C96" s="24">
        <v>41961</v>
      </c>
      <c r="D96" s="24">
        <v>43644</v>
      </c>
    </row>
    <row r="97" spans="1:4" s="6" customFormat="1" ht="78" customHeight="1">
      <c r="A97" s="17" t="s">
        <v>181</v>
      </c>
      <c r="B97" s="21" t="s">
        <v>137</v>
      </c>
      <c r="C97" s="24">
        <v>4507</v>
      </c>
      <c r="D97" s="24">
        <v>4688</v>
      </c>
    </row>
    <row r="98" spans="1:4" s="6" customFormat="1" ht="78.75" customHeight="1">
      <c r="A98" s="17" t="s">
        <v>180</v>
      </c>
      <c r="B98" s="21" t="s">
        <v>137</v>
      </c>
      <c r="C98" s="24">
        <v>265700</v>
      </c>
      <c r="D98" s="24">
        <v>276300</v>
      </c>
    </row>
    <row r="99" spans="1:4" s="6" customFormat="1" ht="32.25" customHeight="1">
      <c r="A99" s="17" t="s">
        <v>173</v>
      </c>
      <c r="B99" s="21" t="s">
        <v>137</v>
      </c>
      <c r="C99" s="24">
        <v>1465100</v>
      </c>
      <c r="D99" s="24">
        <v>1526200</v>
      </c>
    </row>
    <row r="100" spans="1:4" s="6" customFormat="1" ht="143.25" customHeight="1">
      <c r="A100" s="17" t="s">
        <v>171</v>
      </c>
      <c r="B100" s="21" t="s">
        <v>137</v>
      </c>
      <c r="C100" s="24">
        <v>12711100</v>
      </c>
      <c r="D100" s="24">
        <v>12711100</v>
      </c>
    </row>
    <row r="101" spans="1:4" s="6" customFormat="1" ht="78.75" customHeight="1">
      <c r="A101" s="17" t="s">
        <v>179</v>
      </c>
      <c r="B101" s="21" t="s">
        <v>137</v>
      </c>
      <c r="C101" s="24">
        <v>1454091</v>
      </c>
      <c r="D101" s="24">
        <v>1512420</v>
      </c>
    </row>
    <row r="102" spans="1:4" s="6" customFormat="1" ht="47.25" customHeight="1">
      <c r="A102" s="17" t="s">
        <v>184</v>
      </c>
      <c r="B102" s="21" t="s">
        <v>137</v>
      </c>
      <c r="C102" s="24">
        <v>304149</v>
      </c>
      <c r="D102" s="24">
        <v>305315</v>
      </c>
    </row>
    <row r="103" spans="1:4" s="6" customFormat="1" ht="31.5" customHeight="1">
      <c r="A103" s="17" t="s">
        <v>175</v>
      </c>
      <c r="B103" s="21" t="s">
        <v>137</v>
      </c>
      <c r="C103" s="24">
        <v>9700</v>
      </c>
      <c r="D103" s="24">
        <v>10100</v>
      </c>
    </row>
    <row r="104" spans="1:4" s="6" customFormat="1" ht="63">
      <c r="A104" s="17" t="s">
        <v>194</v>
      </c>
      <c r="B104" s="21" t="s">
        <v>137</v>
      </c>
      <c r="C104" s="24">
        <v>560200</v>
      </c>
      <c r="D104" s="24">
        <v>582600</v>
      </c>
    </row>
    <row r="105" spans="1:4" s="6" customFormat="1" ht="63">
      <c r="A105" s="17" t="s">
        <v>195</v>
      </c>
      <c r="B105" s="21" t="s">
        <v>137</v>
      </c>
      <c r="C105" s="24">
        <v>145409.1</v>
      </c>
      <c r="D105" s="24">
        <v>151242</v>
      </c>
    </row>
    <row r="106" spans="1:4" s="6" customFormat="1" ht="47.25" customHeight="1">
      <c r="A106" s="15" t="s">
        <v>58</v>
      </c>
      <c r="B106" s="20" t="s">
        <v>129</v>
      </c>
      <c r="C106" s="23">
        <f>C107</f>
        <v>5651300</v>
      </c>
      <c r="D106" s="23">
        <f>D107</f>
        <v>5719100</v>
      </c>
    </row>
    <row r="107" spans="1:4" s="6" customFormat="1" ht="47.25" customHeight="1">
      <c r="A107" s="17" t="s">
        <v>201</v>
      </c>
      <c r="B107" s="21" t="s">
        <v>130</v>
      </c>
      <c r="C107" s="24">
        <v>5651300</v>
      </c>
      <c r="D107" s="24">
        <v>5719100</v>
      </c>
    </row>
    <row r="108" spans="1:4" s="6" customFormat="1" ht="78.75" customHeight="1">
      <c r="A108" s="15" t="s">
        <v>57</v>
      </c>
      <c r="B108" s="20" t="s">
        <v>131</v>
      </c>
      <c r="C108" s="23">
        <f>C109</f>
        <v>2187500</v>
      </c>
      <c r="D108" s="23">
        <f>D109</f>
        <v>2187500</v>
      </c>
    </row>
    <row r="109" spans="1:4" s="6" customFormat="1" ht="31.5" customHeight="1">
      <c r="A109" s="15" t="s">
        <v>178</v>
      </c>
      <c r="B109" s="20" t="s">
        <v>132</v>
      </c>
      <c r="C109" s="23">
        <f>C110+C111</f>
        <v>2187500</v>
      </c>
      <c r="D109" s="23">
        <f>D110+D111</f>
        <v>2187500</v>
      </c>
    </row>
    <row r="110" spans="1:4" s="6" customFormat="1" ht="63" customHeight="1">
      <c r="A110" s="17" t="s">
        <v>177</v>
      </c>
      <c r="B110" s="21" t="s">
        <v>132</v>
      </c>
      <c r="C110" s="24">
        <v>2134100</v>
      </c>
      <c r="D110" s="24">
        <v>2134100</v>
      </c>
    </row>
    <row r="111" spans="1:4" s="6" customFormat="1" ht="110.25" customHeight="1">
      <c r="A111" s="17" t="s">
        <v>176</v>
      </c>
      <c r="B111" s="21" t="s">
        <v>132</v>
      </c>
      <c r="C111" s="24">
        <v>53400</v>
      </c>
      <c r="D111" s="24">
        <v>53400</v>
      </c>
    </row>
    <row r="112" spans="1:4" s="6" customFormat="1" ht="47.25" customHeight="1">
      <c r="A112" s="15" t="s">
        <v>202</v>
      </c>
      <c r="B112" s="20" t="s">
        <v>127</v>
      </c>
      <c r="C112" s="23">
        <f>C113</f>
        <v>530500</v>
      </c>
      <c r="D112" s="23">
        <f>D113</f>
        <v>549400</v>
      </c>
    </row>
    <row r="113" spans="1:4" s="6" customFormat="1" ht="47.25" customHeight="1">
      <c r="A113" s="17" t="s">
        <v>203</v>
      </c>
      <c r="B113" s="21" t="s">
        <v>128</v>
      </c>
      <c r="C113" s="24">
        <v>530500</v>
      </c>
      <c r="D113" s="24">
        <v>549400</v>
      </c>
    </row>
    <row r="114" spans="1:4" s="6" customFormat="1" ht="63" customHeight="1">
      <c r="A114" s="15" t="s">
        <v>136</v>
      </c>
      <c r="B114" s="20" t="s">
        <v>135</v>
      </c>
      <c r="C114" s="23">
        <f>C115</f>
        <v>233.34</v>
      </c>
      <c r="D114" s="23">
        <f>D115</f>
        <v>209.75</v>
      </c>
    </row>
    <row r="115" spans="1:5" ht="63" customHeight="1">
      <c r="A115" s="17" t="s">
        <v>134</v>
      </c>
      <c r="B115" s="21" t="s">
        <v>133</v>
      </c>
      <c r="C115" s="24">
        <v>233.34</v>
      </c>
      <c r="D115" s="24">
        <v>209.75</v>
      </c>
      <c r="E115"/>
    </row>
    <row r="116" spans="1:5" ht="33.75" customHeight="1">
      <c r="A116" s="15" t="s">
        <v>9</v>
      </c>
      <c r="B116" s="20" t="s">
        <v>125</v>
      </c>
      <c r="C116" s="23">
        <f>C117</f>
        <v>1767152</v>
      </c>
      <c r="D116" s="23">
        <f>D117</f>
        <v>1836322</v>
      </c>
      <c r="E116"/>
    </row>
    <row r="117" spans="1:5" ht="31.5" customHeight="1">
      <c r="A117" s="17" t="s">
        <v>82</v>
      </c>
      <c r="B117" s="21" t="s">
        <v>126</v>
      </c>
      <c r="C117" s="24">
        <v>1767152</v>
      </c>
      <c r="D117" s="24">
        <v>1836322</v>
      </c>
      <c r="E117"/>
    </row>
    <row r="118" spans="1:5" ht="15.75" customHeight="1">
      <c r="A118" s="15" t="s">
        <v>139</v>
      </c>
      <c r="B118" s="20" t="s">
        <v>140</v>
      </c>
      <c r="C118" s="23">
        <f>C119</f>
        <v>164469900</v>
      </c>
      <c r="D118" s="23">
        <f>D119</f>
        <v>165911200</v>
      </c>
      <c r="E118"/>
    </row>
    <row r="119" spans="1:5" ht="15.75" customHeight="1">
      <c r="A119" s="15" t="s">
        <v>141</v>
      </c>
      <c r="B119" s="20" t="s">
        <v>138</v>
      </c>
      <c r="C119" s="23">
        <f>C120</f>
        <v>164469900</v>
      </c>
      <c r="D119" s="23">
        <f>D120</f>
        <v>165911200</v>
      </c>
      <c r="E119"/>
    </row>
    <row r="120" spans="1:5" ht="47.25" customHeight="1">
      <c r="A120" s="17" t="s">
        <v>172</v>
      </c>
      <c r="B120" s="21" t="s">
        <v>138</v>
      </c>
      <c r="C120" s="24">
        <v>164469900</v>
      </c>
      <c r="D120" s="24">
        <v>165911200</v>
      </c>
      <c r="E120"/>
    </row>
    <row r="121" spans="1:5" ht="15.75">
      <c r="A121" s="15" t="s">
        <v>160</v>
      </c>
      <c r="B121" s="20" t="s">
        <v>159</v>
      </c>
      <c r="C121" s="23">
        <f>C122+C126</f>
        <v>12102536</v>
      </c>
      <c r="D121" s="23">
        <f>D122+D126</f>
        <v>6468336</v>
      </c>
      <c r="E121"/>
    </row>
    <row r="122" spans="1:5" ht="63">
      <c r="A122" s="15" t="s">
        <v>204</v>
      </c>
      <c r="B122" s="20" t="s">
        <v>161</v>
      </c>
      <c r="C122" s="23">
        <f>C123</f>
        <v>6468336</v>
      </c>
      <c r="D122" s="23">
        <f>D123</f>
        <v>6468336</v>
      </c>
      <c r="E122"/>
    </row>
    <row r="123" spans="1:5" ht="78.75">
      <c r="A123" s="15" t="s">
        <v>205</v>
      </c>
      <c r="B123" s="20" t="s">
        <v>162</v>
      </c>
      <c r="C123" s="23">
        <f>C124+C125</f>
        <v>6468336</v>
      </c>
      <c r="D123" s="23">
        <f>D124+D125</f>
        <v>6468336</v>
      </c>
      <c r="E123"/>
    </row>
    <row r="124" spans="1:5" ht="66" customHeight="1">
      <c r="A124" s="17" t="s">
        <v>205</v>
      </c>
      <c r="B124" s="21" t="s">
        <v>162</v>
      </c>
      <c r="C124" s="24">
        <v>6187104</v>
      </c>
      <c r="D124" s="24">
        <v>6187104</v>
      </c>
      <c r="E124"/>
    </row>
    <row r="125" spans="1:5" ht="78.75">
      <c r="A125" s="17" t="s">
        <v>209</v>
      </c>
      <c r="B125" s="21" t="s">
        <v>162</v>
      </c>
      <c r="C125" s="24">
        <v>281232</v>
      </c>
      <c r="D125" s="24">
        <v>281232</v>
      </c>
      <c r="E125"/>
    </row>
    <row r="126" spans="1:5" ht="51" customHeight="1">
      <c r="A126" s="15" t="s">
        <v>207</v>
      </c>
      <c r="B126" s="20" t="s">
        <v>208</v>
      </c>
      <c r="C126" s="23">
        <f>C127</f>
        <v>5634200</v>
      </c>
      <c r="D126" s="23">
        <f>D127</f>
        <v>0</v>
      </c>
      <c r="E126"/>
    </row>
    <row r="127" spans="1:5" ht="47.25" customHeight="1">
      <c r="A127" s="17" t="s">
        <v>206</v>
      </c>
      <c r="B127" s="21" t="s">
        <v>190</v>
      </c>
      <c r="C127" s="24">
        <v>5634200</v>
      </c>
      <c r="D127" s="24">
        <v>0</v>
      </c>
      <c r="E127"/>
    </row>
    <row r="128" spans="1:5" ht="15.75" customHeight="1">
      <c r="A128" s="16" t="s">
        <v>17</v>
      </c>
      <c r="B128" s="25"/>
      <c r="C128" s="23">
        <f>C68+C69</f>
        <v>581616907.4200001</v>
      </c>
      <c r="D128" s="23">
        <f>D68+D69</f>
        <v>561359045.4300001</v>
      </c>
      <c r="E128"/>
    </row>
    <row r="129" ht="15.75">
      <c r="C129" s="44"/>
    </row>
    <row r="130" ht="15.75">
      <c r="C130" s="44"/>
    </row>
    <row r="131" ht="15.75">
      <c r="C131" s="44"/>
    </row>
    <row r="132" ht="15.75">
      <c r="C132" s="44"/>
    </row>
    <row r="133" ht="15.75">
      <c r="C133" s="44"/>
    </row>
    <row r="134" spans="1:5" s="3" customFormat="1" ht="15.75">
      <c r="A134" s="32"/>
      <c r="B134" s="37"/>
      <c r="C134" s="44"/>
      <c r="D134" s="27"/>
      <c r="E134" s="28"/>
    </row>
    <row r="135" spans="1:5" s="3" customFormat="1" ht="15.75">
      <c r="A135" s="32"/>
      <c r="B135" s="37"/>
      <c r="C135" s="44"/>
      <c r="D135" s="27"/>
      <c r="E135" s="28"/>
    </row>
    <row r="136" spans="1:5" s="5" customFormat="1" ht="15.75">
      <c r="A136" s="32"/>
      <c r="B136" s="37"/>
      <c r="C136" s="44"/>
      <c r="D136" s="38"/>
      <c r="E136" s="39"/>
    </row>
    <row r="137" spans="1:5" s="3" customFormat="1" ht="15.75">
      <c r="A137" s="32"/>
      <c r="B137" s="37"/>
      <c r="C137" s="44"/>
      <c r="D137" s="27"/>
      <c r="E137" s="28"/>
    </row>
    <row r="138" spans="1:5" s="5" customFormat="1" ht="15.75">
      <c r="A138" s="32"/>
      <c r="B138" s="37"/>
      <c r="C138" s="44"/>
      <c r="D138" s="38"/>
      <c r="E138" s="39"/>
    </row>
    <row r="139" spans="1:5" s="3" customFormat="1" ht="15.75">
      <c r="A139" s="32"/>
      <c r="B139" s="37"/>
      <c r="C139" s="44"/>
      <c r="D139" s="27"/>
      <c r="E139" s="28"/>
    </row>
    <row r="140" spans="1:5" s="5" customFormat="1" ht="15.75">
      <c r="A140" s="32"/>
      <c r="B140" s="37"/>
      <c r="C140" s="44"/>
      <c r="D140" s="38"/>
      <c r="E140" s="39"/>
    </row>
    <row r="141" spans="1:5" s="5" customFormat="1" ht="15.75">
      <c r="A141" s="32"/>
      <c r="B141" s="37"/>
      <c r="C141" s="44"/>
      <c r="D141" s="38"/>
      <c r="E141" s="39"/>
    </row>
    <row r="142" spans="1:5" s="5" customFormat="1" ht="15.75">
      <c r="A142" s="32"/>
      <c r="B142" s="37"/>
      <c r="C142" s="40"/>
      <c r="D142" s="38"/>
      <c r="E142" s="39"/>
    </row>
    <row r="143" spans="1:5" s="4" customFormat="1" ht="15.75">
      <c r="A143" s="32"/>
      <c r="B143" s="37"/>
      <c r="C143" s="40"/>
      <c r="D143" s="29"/>
      <c r="E143" s="30"/>
    </row>
    <row r="144" ht="15.75">
      <c r="C144" s="45"/>
    </row>
    <row r="156" ht="15.75">
      <c r="C156" s="45"/>
    </row>
    <row r="157" ht="15.75">
      <c r="C157" s="45"/>
    </row>
    <row r="159" ht="15.75">
      <c r="C159" s="45"/>
    </row>
    <row r="161" ht="15.75">
      <c r="C161" s="45"/>
    </row>
    <row r="165" ht="15.75">
      <c r="C165" s="45"/>
    </row>
  </sheetData>
  <sheetProtection/>
  <mergeCells count="5">
    <mergeCell ref="B1:D1"/>
    <mergeCell ref="A2:D2"/>
    <mergeCell ref="A3:D3"/>
    <mergeCell ref="B4:D4"/>
    <mergeCell ref="A6:D6"/>
  </mergeCells>
  <printOptions/>
  <pageMargins left="0.7874015748031497" right="0.2755905511811024" top="0" bottom="0" header="0.5118110236220472" footer="0.15748031496062992"/>
  <pageSetup orientation="portrait" paperSize="9" scale="71" r:id="rId1"/>
  <headerFooter alignWithMargins="0">
    <oddFooter>&amp;R &amp;P</oddFooter>
  </headerFooter>
  <colBreaks count="1" manualBreakCount="1">
    <brk id="4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2021-12-06T05:04:21Z</cp:lastPrinted>
  <dcterms:created xsi:type="dcterms:W3CDTF">2002-10-10T06:25:05Z</dcterms:created>
  <dcterms:modified xsi:type="dcterms:W3CDTF">2021-12-06T05:04:24Z</dcterms:modified>
  <cp:category/>
  <cp:version/>
  <cp:contentType/>
  <cp:contentStatus/>
</cp:coreProperties>
</file>