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2017" sheetId="1" r:id="rId1"/>
    <sheet name="2018,2019" sheetId="2" r:id="rId2"/>
    <sheet name="2018,2019 (2)" sheetId="3" r:id="rId3"/>
  </sheets>
  <definedNames>
    <definedName name="_xlnm.Print_Titles" localSheetId="0">'2017'!$9:$9</definedName>
    <definedName name="_xlnm.Print_Titles" localSheetId="1">'2018,2019'!$9:$9</definedName>
    <definedName name="_xlnm.Print_Titles" localSheetId="2">'2018,2019 (2)'!$9:$9</definedName>
    <definedName name="_xlnm.Print_Area" localSheetId="0">'2017'!$A$1:$C$101</definedName>
    <definedName name="_xlnm.Print_Area" localSheetId="1">'2018,2019'!$A$1:$D$101</definedName>
    <definedName name="_xlnm.Print_Area" localSheetId="2">'2018,2019 (2)'!$A$1:$G$105</definedName>
  </definedNames>
  <calcPr fullCalcOnLoad="1"/>
</workbook>
</file>

<file path=xl/sharedStrings.xml><?xml version="1.0" encoding="utf-8"?>
<sst xmlns="http://schemas.openxmlformats.org/spreadsheetml/2006/main" count="563" uniqueCount="171">
  <si>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</si>
  <si>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</si>
  <si>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</si>
  <si>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</si>
  <si>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</si>
  <si>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</si>
  <si>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</si>
  <si>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</si>
  <si>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</si>
  <si>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</si>
  <si>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</si>
  <si>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</si>
  <si>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</si>
  <si>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</si>
  <si>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</si>
  <si>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</si>
  <si>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</si>
  <si>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</si>
  <si>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</si>
  <si>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</si>
  <si>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</si>
  <si>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</si>
  <si>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</si>
  <si>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</si>
  <si>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</si>
  <si>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</si>
  <si>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</si>
  <si>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</si>
  <si>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</si>
  <si>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</si>
  <si>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</si>
  <si>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</si>
  <si>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</si>
  <si>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</si>
  <si>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</si>
  <si>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</si>
  <si>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</si>
  <si>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</si>
  <si>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</si>
  <si>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</si>
  <si>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</si>
  <si>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</si>
  <si>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</si>
  <si>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</si>
  <si>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</si>
  <si>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</si>
  <si>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</si>
  <si>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</si>
  <si>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</si>
  <si>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</si>
  <si>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</si>
  <si>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</si>
  <si>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</si>
  <si>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</si>
  <si>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</si>
  <si>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</si>
  <si>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</si>
  <si>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</si>
  <si>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</si>
  <si>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</si>
  <si>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</si>
  <si>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</si>
  <si>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</si>
  <si>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</si>
  <si>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</si>
  <si>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</si>
  <si>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</si>
  <si>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</si>
  <si>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</si>
  <si>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</si>
  <si>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</si>
  <si>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</si>
  <si>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</si>
  <si>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</si>
  <si>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</si>
  <si>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</si>
  <si>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</si>
  <si>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</si>
  <si>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</si>
  <si>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</si>
  <si>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</si>
  <si>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</si>
  <si>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</si>
  <si>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</si>
  <si>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</si>
  <si>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</si>
  <si>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</si>
  <si>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</si>
  <si>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</si>
  <si>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</si>
  <si>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</si>
  <si>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</si>
  <si>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</si>
  <si>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</si>
  <si>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</si>
  <si>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</si>
  <si>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</si>
  <si>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</si>
  <si>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</si>
  <si>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</si>
  <si>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</si>
  <si>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</si>
  <si>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</si>
  <si>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</si>
  <si>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</si>
  <si>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</si>
  <si>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</si>
  <si>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</si>
  <si>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</si>
  <si>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</si>
  <si>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</si>
  <si>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</si>
  <si>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Объем поступлений доходов в бюджет ЗАТО Видяево на плановый период 2018 и 2019 годов</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</si>
  <si>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</si>
  <si>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</si>
  <si>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</si>
  <si>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</si>
  <si>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</si>
  <si>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</si>
  <si>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</si>
  <si>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</si>
  <si>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</si>
  <si>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</si>
  <si>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</si>
  <si>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</si>
  <si>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</si>
  <si>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</si>
  <si>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</si>
  <si>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</si>
  <si>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</si>
  <si>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</si>
  <si>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</si>
  <si>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</si>
  <si>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</si>
  <si>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</si>
  <si>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</si>
  <si>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</si>
  <si>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</si>
  <si>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</si>
  <si>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</si>
  <si>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</si>
  <si>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</si>
  <si>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</si>
  <si>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</si>
  <si>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</si>
  <si>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</si>
  <si>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</si>
  <si>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</si>
  <si>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</si>
  <si>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</si>
  <si>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</si>
  <si>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</si>
  <si>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</si>
  <si>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</si>
  <si>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</si>
  <si>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</si>
  <si>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</si>
  <si>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</si>
  <si>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</si>
  <si>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</si>
  <si>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</si>
  <si>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</si>
  <si>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</si>
  <si>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"О бюджете ЗАТО Видяево
на 2017 год и на плановый период 2018 и 2019 годов"</t>
  </si>
  <si>
    <t xml:space="preserve"> Приложение 3.1</t>
  </si>
  <si>
    <t>от ____________ № _______</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</si>
  <si>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</si>
  <si>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000 1 01 02040 01 0000 110   </t>
  </si>
  <si>
    <t>от "  12 " декабря 2016  № 415</t>
  </si>
  <si>
    <t>к решению Совета депутатов ЗАТО Видяево</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</si>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</sst>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12" fillId="32" borderId="0" xfId="0" applyFont="1" applyFill="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11" fillId="0" borderId="0" xfId="0" applyFont="1" applyAlignment="1">
      <alignment/>
    </xf>
    <xf numFmtId="0" fontId="5" fillId="33"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0" fontId="0" fillId="34" borderId="13" xfId="0" applyFill="1" applyBorder="1" applyAlignment="1">
      <alignment/>
    </xf>
    <xf numFmtId="4" fontId="6" fillId="34" borderId="10" xfId="0" applyNumberFormat="1" applyFont="1" applyFill="1" applyBorder="1" applyAlignment="1">
      <alignment horizontal="center" wrapText="1"/>
    </xf>
    <xf numFmtId="4" fontId="6" fillId="34" borderId="10" xfId="0" applyNumberFormat="1" applyFont="1" applyFill="1" applyBorder="1" applyAlignment="1">
      <alignment horizontal="center"/>
    </xf>
    <xf numFmtId="4" fontId="5" fillId="34" borderId="1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0" xfId="0" applyNumberFormat="1" applyFont="1" applyFill="1" applyAlignment="1">
      <alignment horizontal="left"/>
    </xf>
    <xf numFmtId="4" fontId="0" fillId="34" borderId="0" xfId="0" applyNumberFormat="1" applyFill="1" applyAlignment="1">
      <alignment/>
    </xf>
    <xf numFmtId="4" fontId="12" fillId="34" borderId="0" xfId="0" applyNumberFormat="1" applyFont="1" applyFill="1" applyAlignment="1">
      <alignment horizontal="right"/>
    </xf>
    <xf numFmtId="0" fontId="5" fillId="34" borderId="14" xfId="0" applyFont="1" applyFill="1" applyBorder="1" applyAlignment="1">
      <alignment horizontal="center" vertical="center" wrapText="1"/>
    </xf>
    <xf numFmtId="4" fontId="7" fillId="34" borderId="0" xfId="0" applyNumberFormat="1" applyFont="1" applyFill="1" applyAlignment="1">
      <alignment/>
    </xf>
    <xf numFmtId="4" fontId="0" fillId="34" borderId="0" xfId="0" applyNumberFormat="1" applyFont="1" applyFill="1" applyAlignment="1">
      <alignment/>
    </xf>
    <xf numFmtId="4" fontId="8" fillId="34" borderId="0" xfId="0" applyNumberFormat="1" applyFont="1" applyFill="1" applyAlignment="1">
      <alignment/>
    </xf>
    <xf numFmtId="0" fontId="0" fillId="34" borderId="0" xfId="0" applyFill="1" applyAlignment="1">
      <alignment/>
    </xf>
    <xf numFmtId="0" fontId="0" fillId="34" borderId="0" xfId="0" applyFill="1" applyAlignment="1">
      <alignment/>
    </xf>
    <xf numFmtId="0" fontId="5" fillId="34" borderId="15" xfId="0" applyFont="1" applyFill="1" applyBorder="1" applyAlignment="1">
      <alignment horizontal="center" vertical="center" wrapText="1"/>
    </xf>
    <xf numFmtId="0" fontId="7" fillId="34" borderId="0" xfId="0" applyFont="1" applyFill="1" applyAlignment="1">
      <alignment/>
    </xf>
    <xf numFmtId="0" fontId="0" fillId="34" borderId="0" xfId="0" applyFont="1" applyFill="1" applyAlignment="1">
      <alignment/>
    </xf>
    <xf numFmtId="0" fontId="8" fillId="34" borderId="0" xfId="0" applyFont="1" applyFill="1" applyAlignment="1">
      <alignment/>
    </xf>
    <xf numFmtId="0" fontId="3" fillId="34" borderId="0" xfId="0" applyFont="1" applyFill="1" applyBorder="1" applyAlignment="1">
      <alignment horizontal="right"/>
    </xf>
    <xf numFmtId="0" fontId="2" fillId="34" borderId="0" xfId="0" applyFont="1" applyFill="1" applyBorder="1" applyAlignment="1">
      <alignment/>
    </xf>
    <xf numFmtId="0" fontId="3" fillId="34" borderId="0" xfId="0" applyFont="1" applyFill="1" applyBorder="1" applyAlignment="1">
      <alignment/>
    </xf>
    <xf numFmtId="0" fontId="3" fillId="34" borderId="15" xfId="0" applyFont="1" applyFill="1" applyBorder="1" applyAlignment="1">
      <alignment horizontal="center" wrapText="1"/>
    </xf>
    <xf numFmtId="0" fontId="5" fillId="34" borderId="12" xfId="0" applyFont="1" applyFill="1" applyBorder="1" applyAlignment="1">
      <alignment horizontal="center" wrapText="1"/>
    </xf>
    <xf numFmtId="0" fontId="6" fillId="34" borderId="10" xfId="0" applyFont="1" applyFill="1" applyBorder="1" applyAlignment="1">
      <alignment horizontal="center" wrapText="1"/>
    </xf>
    <xf numFmtId="0" fontId="5" fillId="34" borderId="10" xfId="0" applyFont="1" applyFill="1" applyBorder="1" applyAlignment="1">
      <alignment horizontal="center" wrapText="1"/>
    </xf>
    <xf numFmtId="0" fontId="6" fillId="34" borderId="10" xfId="0" applyFont="1" applyFill="1" applyBorder="1" applyAlignment="1">
      <alignment horizontal="center"/>
    </xf>
    <xf numFmtId="0" fontId="0" fillId="34" borderId="0" xfId="0" applyFont="1" applyFill="1" applyAlignment="1">
      <alignment/>
    </xf>
    <xf numFmtId="0" fontId="5" fillId="34" borderId="13" xfId="0" applyFont="1" applyFill="1" applyBorder="1" applyAlignment="1">
      <alignment horizontal="center" wrapText="1"/>
    </xf>
    <xf numFmtId="4" fontId="5" fillId="34" borderId="10" xfId="0" applyNumberFormat="1" applyFont="1" applyFill="1" applyBorder="1" applyAlignment="1">
      <alignment horizontal="center" wrapText="1"/>
    </xf>
    <xf numFmtId="0" fontId="9" fillId="34" borderId="0" xfId="0" applyFont="1" applyFill="1" applyBorder="1" applyAlignment="1">
      <alignment horizontal="right"/>
    </xf>
    <xf numFmtId="0" fontId="9" fillId="34" borderId="0" xfId="0" applyFont="1" applyFill="1" applyAlignment="1">
      <alignment/>
    </xf>
    <xf numFmtId="0" fontId="9" fillId="0" borderId="0" xfId="0" applyFont="1" applyFill="1" applyAlignment="1">
      <alignment horizontal="right" wrapText="1"/>
    </xf>
    <xf numFmtId="0" fontId="9" fillId="0" borderId="0" xfId="0" applyFont="1" applyAlignment="1">
      <alignment/>
    </xf>
    <xf numFmtId="3" fontId="9" fillId="0" borderId="0" xfId="0" applyNumberFormat="1" applyFont="1" applyFill="1" applyBorder="1" applyAlignment="1">
      <alignment horizontal="right" wrapText="1"/>
    </xf>
    <xf numFmtId="4" fontId="9" fillId="34" borderId="0" xfId="0" applyNumberFormat="1" applyFont="1" applyFill="1" applyAlignment="1">
      <alignment horizontal="right"/>
    </xf>
    <xf numFmtId="0" fontId="9" fillId="34" borderId="0" xfId="0" applyFont="1" applyFill="1" applyAlignment="1">
      <alignment horizontal="right"/>
    </xf>
    <xf numFmtId="0" fontId="4" fillId="0" borderId="0" xfId="0" applyFont="1" applyFill="1" applyBorder="1" applyAlignment="1">
      <alignment horizontal="center"/>
    </xf>
    <xf numFmtId="0" fontId="0" fillId="0" borderId="0" xfId="0" applyAlignment="1">
      <alignment/>
    </xf>
    <xf numFmtId="4" fontId="0" fillId="33" borderId="0" xfId="0" applyNumberFormat="1" applyFill="1" applyAlignment="1">
      <alignment horizontal="right"/>
    </xf>
    <xf numFmtId="0" fontId="4" fillId="0" borderId="0" xfId="0" applyFont="1" applyFill="1" applyBorder="1" applyAlignment="1">
      <alignment horizontal="center" wrapText="1"/>
    </xf>
    <xf numFmtId="0" fontId="0" fillId="0" borderId="0" xfId="0" applyAlignment="1">
      <alignment wrapText="1"/>
    </xf>
    <xf numFmtId="0" fontId="10" fillId="0" borderId="0" xfId="0" applyFont="1" applyFill="1" applyAlignment="1">
      <alignment horizontal="right" wrapText="1"/>
    </xf>
    <xf numFmtId="3" fontId="10" fillId="0"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24"/>
  <sheetViews>
    <sheetView view="pageBreakPreview" zoomScaleSheetLayoutView="100" zoomScalePageLayoutView="0" workbookViewId="0" topLeftCell="A1">
      <selection activeCell="A9" sqref="A9"/>
    </sheetView>
  </sheetViews>
  <sheetFormatPr defaultColWidth="9.00390625" defaultRowHeight="12.75"/>
  <cols>
    <col min="1" max="1" width="66.00390625" style="16" customWidth="1"/>
    <col min="2" max="2" width="31.375" style="49" customWidth="1"/>
    <col min="3" max="3" width="21.75390625" style="29" customWidth="1"/>
    <col min="4" max="19" width="9.125" style="2" customWidth="1"/>
  </cols>
  <sheetData>
    <row r="1" spans="1:3" ht="12.75">
      <c r="A1" s="27" t="s">
        <v>69</v>
      </c>
      <c r="B1" s="52" t="s">
        <v>61</v>
      </c>
      <c r="C1" s="53"/>
    </row>
    <row r="2" spans="1:3" ht="13.5" customHeight="1">
      <c r="A2" s="54" t="s">
        <v>169</v>
      </c>
      <c r="B2" s="54"/>
      <c r="C2" s="55"/>
    </row>
    <row r="3" spans="1:3" ht="24" customHeight="1">
      <c r="A3" s="56" t="s">
        <v>163</v>
      </c>
      <c r="B3" s="56"/>
      <c r="C3" s="55"/>
    </row>
    <row r="4" spans="1:3" ht="12.75">
      <c r="A4" s="28"/>
      <c r="B4" s="57" t="s">
        <v>168</v>
      </c>
      <c r="C4" s="58"/>
    </row>
    <row r="5" spans="1:2" ht="15.75">
      <c r="A5" s="15"/>
      <c r="B5" s="41"/>
    </row>
    <row r="6" spans="1:3" ht="18.75">
      <c r="A6" s="59" t="s">
        <v>107</v>
      </c>
      <c r="B6" s="59"/>
      <c r="C6" s="60"/>
    </row>
    <row r="7" spans="1:3" ht="15.75">
      <c r="A7" s="15"/>
      <c r="B7" s="42"/>
      <c r="C7" s="30"/>
    </row>
    <row r="8" spans="1:2" ht="0.75" customHeight="1" thickBot="1">
      <c r="A8" s="15"/>
      <c r="B8" s="43"/>
    </row>
    <row r="9" spans="1:3" ht="26.25" thickBot="1">
      <c r="A9" s="17" t="s">
        <v>20</v>
      </c>
      <c r="B9" s="44" t="s">
        <v>19</v>
      </c>
      <c r="C9" s="31">
        <v>2017</v>
      </c>
    </row>
    <row r="10" spans="1:3" ht="15.75">
      <c r="A10" s="18" t="s">
        <v>38</v>
      </c>
      <c r="B10" s="45"/>
      <c r="C10" s="23"/>
    </row>
    <row r="11" spans="1:3" s="2" customFormat="1" ht="15.75">
      <c r="A11" s="19" t="s">
        <v>8</v>
      </c>
      <c r="B11" s="46" t="s">
        <v>15</v>
      </c>
      <c r="C11" s="24">
        <f>C12+C44</f>
        <v>135333616.16</v>
      </c>
    </row>
    <row r="12" spans="1:3" s="2" customFormat="1" ht="15.75">
      <c r="A12" s="19" t="s">
        <v>5</v>
      </c>
      <c r="B12" s="46"/>
      <c r="C12" s="24">
        <f>C13+C23+C41+C35+C18</f>
        <v>130857916.16</v>
      </c>
    </row>
    <row r="13" spans="1:3" ht="15.75">
      <c r="A13" s="20" t="s">
        <v>23</v>
      </c>
      <c r="B13" s="46" t="s">
        <v>24</v>
      </c>
      <c r="C13" s="25">
        <f>C14</f>
        <v>125876000</v>
      </c>
    </row>
    <row r="14" spans="1:19" s="1" customFormat="1" ht="15.75">
      <c r="A14" s="20" t="s">
        <v>21</v>
      </c>
      <c r="B14" s="46" t="s">
        <v>25</v>
      </c>
      <c r="C14" s="25">
        <f>C15+C16+C17</f>
        <v>125876000</v>
      </c>
      <c r="D14" s="3"/>
      <c r="E14" s="3"/>
      <c r="F14" s="3"/>
      <c r="G14" s="3"/>
      <c r="H14" s="3"/>
      <c r="I14" s="3"/>
      <c r="J14" s="3"/>
      <c r="K14" s="3"/>
      <c r="L14" s="3"/>
      <c r="M14" s="3"/>
      <c r="N14" s="3"/>
      <c r="O14" s="3"/>
      <c r="P14" s="3"/>
      <c r="Q14" s="3"/>
      <c r="R14" s="3"/>
      <c r="S14" s="3"/>
    </row>
    <row r="15" spans="1:3" ht="78.75">
      <c r="A15" s="14" t="s">
        <v>88</v>
      </c>
      <c r="B15" s="47" t="s">
        <v>43</v>
      </c>
      <c r="C15" s="26">
        <f>124302000-45000-155000+1574000</f>
        <v>125676000</v>
      </c>
    </row>
    <row r="16" spans="1:3" ht="110.25">
      <c r="A16" s="14" t="s">
        <v>89</v>
      </c>
      <c r="B16" s="47" t="s">
        <v>41</v>
      </c>
      <c r="C16" s="26">
        <v>45000</v>
      </c>
    </row>
    <row r="17" spans="1:3" ht="47.25">
      <c r="A17" s="14" t="s">
        <v>90</v>
      </c>
      <c r="B17" s="47" t="s">
        <v>49</v>
      </c>
      <c r="C17" s="26">
        <v>155000</v>
      </c>
    </row>
    <row r="18" spans="1:3" ht="47.25">
      <c r="A18" s="19" t="s">
        <v>153</v>
      </c>
      <c r="B18" s="46" t="s">
        <v>154</v>
      </c>
      <c r="C18" s="25">
        <f>C19</f>
        <v>1721916.1600000001</v>
      </c>
    </row>
    <row r="19" spans="1:3" ht="31.5">
      <c r="A19" s="14" t="s">
        <v>155</v>
      </c>
      <c r="B19" s="47" t="s">
        <v>156</v>
      </c>
      <c r="C19" s="26">
        <f>C20+C21+C22</f>
        <v>1721916.1600000001</v>
      </c>
    </row>
    <row r="20" spans="1:3" ht="78.75">
      <c r="A20" s="14" t="s">
        <v>157</v>
      </c>
      <c r="B20" s="47" t="s">
        <v>158</v>
      </c>
      <c r="C20" s="26">
        <v>588019.95</v>
      </c>
    </row>
    <row r="21" spans="1:3" ht="94.5">
      <c r="A21" s="14" t="s">
        <v>159</v>
      </c>
      <c r="B21" s="47" t="s">
        <v>160</v>
      </c>
      <c r="C21" s="26">
        <v>5857.14</v>
      </c>
    </row>
    <row r="22" spans="1:3" ht="78.75">
      <c r="A22" s="14" t="s">
        <v>161</v>
      </c>
      <c r="B22" s="47" t="s">
        <v>162</v>
      </c>
      <c r="C22" s="26">
        <f>1245651.26-117612.19</f>
        <v>1128039.07</v>
      </c>
    </row>
    <row r="23" spans="1:19" s="1" customFormat="1" ht="15.75">
      <c r="A23" s="20" t="s">
        <v>27</v>
      </c>
      <c r="B23" s="46" t="s">
        <v>26</v>
      </c>
      <c r="C23" s="25">
        <f>C30+C24+C33</f>
        <v>3093000</v>
      </c>
      <c r="D23" s="3"/>
      <c r="E23" s="3"/>
      <c r="F23" s="3"/>
      <c r="G23" s="3"/>
      <c r="H23" s="3"/>
      <c r="I23" s="3"/>
      <c r="J23" s="3"/>
      <c r="K23" s="3"/>
      <c r="L23" s="3"/>
      <c r="M23" s="3"/>
      <c r="N23" s="3"/>
      <c r="O23" s="3"/>
      <c r="P23" s="3"/>
      <c r="Q23" s="3"/>
      <c r="R23" s="3"/>
      <c r="S23" s="3"/>
    </row>
    <row r="24" spans="1:19" s="1" customFormat="1" ht="31.5">
      <c r="A24" s="19" t="s">
        <v>44</v>
      </c>
      <c r="B24" s="46" t="s">
        <v>45</v>
      </c>
      <c r="C24" s="25">
        <f>C25+C27+C29</f>
        <v>583000</v>
      </c>
      <c r="D24" s="3"/>
      <c r="E24" s="3"/>
      <c r="F24" s="3"/>
      <c r="G24" s="3"/>
      <c r="H24" s="3"/>
      <c r="I24" s="3"/>
      <c r="J24" s="3"/>
      <c r="K24" s="3"/>
      <c r="L24" s="3"/>
      <c r="M24" s="3"/>
      <c r="N24" s="3"/>
      <c r="O24" s="3"/>
      <c r="P24" s="3"/>
      <c r="Q24" s="3"/>
      <c r="R24" s="3"/>
      <c r="S24" s="3"/>
    </row>
    <row r="25" spans="1:19" s="1" customFormat="1" ht="31.5">
      <c r="A25" s="14" t="s">
        <v>87</v>
      </c>
      <c r="B25" s="47" t="s">
        <v>46</v>
      </c>
      <c r="C25" s="26">
        <f>C26</f>
        <v>280000</v>
      </c>
      <c r="D25" s="3"/>
      <c r="E25" s="3"/>
      <c r="F25" s="3"/>
      <c r="G25" s="3"/>
      <c r="H25" s="3"/>
      <c r="I25" s="3"/>
      <c r="J25" s="3"/>
      <c r="K25" s="3"/>
      <c r="L25" s="3"/>
      <c r="M25" s="3"/>
      <c r="N25" s="3"/>
      <c r="O25" s="3"/>
      <c r="P25" s="3"/>
      <c r="Q25" s="3"/>
      <c r="R25" s="3"/>
      <c r="S25" s="3"/>
    </row>
    <row r="26" spans="1:19" s="22" customFormat="1" ht="31.5">
      <c r="A26" s="14" t="s">
        <v>87</v>
      </c>
      <c r="B26" s="47" t="s">
        <v>50</v>
      </c>
      <c r="C26" s="26">
        <v>280000</v>
      </c>
      <c r="D26" s="21"/>
      <c r="E26" s="21"/>
      <c r="F26" s="21"/>
      <c r="G26" s="21"/>
      <c r="H26" s="21"/>
      <c r="I26" s="21"/>
      <c r="J26" s="21"/>
      <c r="K26" s="21"/>
      <c r="L26" s="21"/>
      <c r="M26" s="21"/>
      <c r="N26" s="21"/>
      <c r="O26" s="21"/>
      <c r="P26" s="21"/>
      <c r="Q26" s="21"/>
      <c r="R26" s="21"/>
      <c r="S26" s="21"/>
    </row>
    <row r="27" spans="1:19" s="12" customFormat="1" ht="47.25">
      <c r="A27" s="14" t="s">
        <v>86</v>
      </c>
      <c r="B27" s="47" t="s">
        <v>51</v>
      </c>
      <c r="C27" s="26">
        <f>C28</f>
        <v>228000</v>
      </c>
      <c r="D27" s="11"/>
      <c r="E27" s="11"/>
      <c r="F27" s="11"/>
      <c r="G27" s="11"/>
      <c r="H27" s="11"/>
      <c r="I27" s="11"/>
      <c r="J27" s="11"/>
      <c r="K27" s="11"/>
      <c r="L27" s="11"/>
      <c r="M27" s="11"/>
      <c r="N27" s="11"/>
      <c r="O27" s="11"/>
      <c r="P27" s="11"/>
      <c r="Q27" s="11"/>
      <c r="R27" s="11"/>
      <c r="S27" s="11"/>
    </row>
    <row r="28" spans="1:19" s="1" customFormat="1" ht="47.25">
      <c r="A28" s="14" t="s">
        <v>86</v>
      </c>
      <c r="B28" s="47" t="s">
        <v>52</v>
      </c>
      <c r="C28" s="26">
        <v>228000</v>
      </c>
      <c r="D28" s="3"/>
      <c r="E28" s="3"/>
      <c r="F28" s="3"/>
      <c r="G28" s="3"/>
      <c r="H28" s="3"/>
      <c r="I28" s="3"/>
      <c r="J28" s="3"/>
      <c r="K28" s="3"/>
      <c r="L28" s="3"/>
      <c r="M28" s="3"/>
      <c r="N28" s="3"/>
      <c r="O28" s="3"/>
      <c r="P28" s="3"/>
      <c r="Q28" s="3"/>
      <c r="R28" s="3"/>
      <c r="S28" s="3"/>
    </row>
    <row r="29" spans="1:19" s="10" customFormat="1" ht="31.5">
      <c r="A29" s="14" t="s">
        <v>97</v>
      </c>
      <c r="B29" s="47" t="s">
        <v>96</v>
      </c>
      <c r="C29" s="26">
        <v>75000</v>
      </c>
      <c r="D29" s="5"/>
      <c r="E29" s="5"/>
      <c r="F29" s="5"/>
      <c r="G29" s="5"/>
      <c r="H29" s="5"/>
      <c r="I29" s="5"/>
      <c r="J29" s="5"/>
      <c r="K29" s="5"/>
      <c r="L29" s="5"/>
      <c r="M29" s="5"/>
      <c r="N29" s="5"/>
      <c r="O29" s="5"/>
      <c r="P29" s="5"/>
      <c r="Q29" s="5"/>
      <c r="R29" s="5"/>
      <c r="S29" s="5"/>
    </row>
    <row r="30" spans="1:19" s="10" customFormat="1" ht="31.5">
      <c r="A30" s="19" t="s">
        <v>85</v>
      </c>
      <c r="B30" s="46" t="s">
        <v>4</v>
      </c>
      <c r="C30" s="25">
        <f>C31+C32</f>
        <v>2440000</v>
      </c>
      <c r="D30" s="5"/>
      <c r="E30" s="5"/>
      <c r="F30" s="5"/>
      <c r="G30" s="5"/>
      <c r="H30" s="5"/>
      <c r="I30" s="5"/>
      <c r="J30" s="5"/>
      <c r="K30" s="5"/>
      <c r="L30" s="5"/>
      <c r="M30" s="5"/>
      <c r="N30" s="5"/>
      <c r="O30" s="5"/>
      <c r="P30" s="5"/>
      <c r="Q30" s="5"/>
      <c r="R30" s="5"/>
      <c r="S30" s="5"/>
    </row>
    <row r="31" spans="1:19" s="10" customFormat="1" ht="31.5">
      <c r="A31" s="14" t="s">
        <v>1</v>
      </c>
      <c r="B31" s="47" t="s">
        <v>6</v>
      </c>
      <c r="C31" s="26">
        <f>2435000</f>
        <v>2435000</v>
      </c>
      <c r="D31" s="5"/>
      <c r="E31" s="5"/>
      <c r="F31" s="5"/>
      <c r="G31" s="5"/>
      <c r="H31" s="5"/>
      <c r="I31" s="5"/>
      <c r="J31" s="5"/>
      <c r="K31" s="5"/>
      <c r="L31" s="5"/>
      <c r="M31" s="5"/>
      <c r="N31" s="5"/>
      <c r="O31" s="5"/>
      <c r="P31" s="5"/>
      <c r="Q31" s="5"/>
      <c r="R31" s="5"/>
      <c r="S31" s="5"/>
    </row>
    <row r="32" spans="1:19" s="10" customFormat="1" ht="47.25">
      <c r="A32" s="14" t="s">
        <v>67</v>
      </c>
      <c r="B32" s="47" t="s">
        <v>66</v>
      </c>
      <c r="C32" s="26">
        <v>5000</v>
      </c>
      <c r="D32" s="5"/>
      <c r="E32" s="5"/>
      <c r="F32" s="5"/>
      <c r="G32" s="5"/>
      <c r="H32" s="5"/>
      <c r="I32" s="5"/>
      <c r="J32" s="5"/>
      <c r="K32" s="5"/>
      <c r="L32" s="5"/>
      <c r="M32" s="5"/>
      <c r="N32" s="5"/>
      <c r="O32" s="5"/>
      <c r="P32" s="5"/>
      <c r="Q32" s="5"/>
      <c r="R32" s="5"/>
      <c r="S32" s="5"/>
    </row>
    <row r="33" spans="1:19" s="10" customFormat="1" ht="31.5">
      <c r="A33" s="19" t="s">
        <v>84</v>
      </c>
      <c r="B33" s="46" t="s">
        <v>47</v>
      </c>
      <c r="C33" s="25">
        <f>C34</f>
        <v>70000</v>
      </c>
      <c r="D33" s="5"/>
      <c r="E33" s="5"/>
      <c r="F33" s="5"/>
      <c r="G33" s="5"/>
      <c r="H33" s="5"/>
      <c r="I33" s="5"/>
      <c r="J33" s="5"/>
      <c r="K33" s="5"/>
      <c r="L33" s="5"/>
      <c r="M33" s="5"/>
      <c r="N33" s="5"/>
      <c r="O33" s="5"/>
      <c r="P33" s="5"/>
      <c r="Q33" s="5"/>
      <c r="R33" s="5"/>
      <c r="S33" s="5"/>
    </row>
    <row r="34" spans="1:19" s="10" customFormat="1" ht="31.5">
      <c r="A34" s="14" t="s">
        <v>83</v>
      </c>
      <c r="B34" s="47" t="s">
        <v>48</v>
      </c>
      <c r="C34" s="26">
        <v>70000</v>
      </c>
      <c r="D34" s="5"/>
      <c r="E34" s="5"/>
      <c r="F34" s="5"/>
      <c r="G34" s="5"/>
      <c r="H34" s="5"/>
      <c r="I34" s="5"/>
      <c r="J34" s="5"/>
      <c r="K34" s="5"/>
      <c r="L34" s="5"/>
      <c r="M34" s="5"/>
      <c r="N34" s="5"/>
      <c r="O34" s="5"/>
      <c r="P34" s="5"/>
      <c r="Q34" s="5"/>
      <c r="R34" s="5"/>
      <c r="S34" s="5"/>
    </row>
    <row r="35" spans="1:19" s="10" customFormat="1" ht="15.75">
      <c r="A35" s="20" t="s">
        <v>59</v>
      </c>
      <c r="B35" s="46" t="s">
        <v>60</v>
      </c>
      <c r="C35" s="25">
        <f>C36+C38</f>
        <v>5000</v>
      </c>
      <c r="D35" s="5"/>
      <c r="E35" s="5"/>
      <c r="F35" s="5"/>
      <c r="G35" s="5"/>
      <c r="H35" s="5"/>
      <c r="I35" s="5"/>
      <c r="J35" s="5"/>
      <c r="K35" s="5"/>
      <c r="L35" s="5"/>
      <c r="M35" s="5"/>
      <c r="N35" s="5"/>
      <c r="O35" s="5"/>
      <c r="P35" s="5"/>
      <c r="Q35" s="5"/>
      <c r="R35" s="5"/>
      <c r="S35" s="5"/>
    </row>
    <row r="36" spans="1:19" s="1" customFormat="1" ht="15.75">
      <c r="A36" s="20" t="s">
        <v>81</v>
      </c>
      <c r="B36" s="46" t="s">
        <v>58</v>
      </c>
      <c r="C36" s="26">
        <f>C37</f>
        <v>4000</v>
      </c>
      <c r="D36" s="3"/>
      <c r="E36" s="3"/>
      <c r="F36" s="3"/>
      <c r="G36" s="3"/>
      <c r="H36" s="3"/>
      <c r="I36" s="3"/>
      <c r="J36" s="3"/>
      <c r="K36" s="3"/>
      <c r="L36" s="3"/>
      <c r="M36" s="3"/>
      <c r="N36" s="3"/>
      <c r="O36" s="3"/>
      <c r="P36" s="3"/>
      <c r="Q36" s="3"/>
      <c r="R36" s="3"/>
      <c r="S36" s="3"/>
    </row>
    <row r="37" spans="1:19" s="10" customFormat="1" ht="47.25">
      <c r="A37" s="14" t="s">
        <v>82</v>
      </c>
      <c r="B37" s="47" t="s">
        <v>57</v>
      </c>
      <c r="C37" s="26">
        <v>4000</v>
      </c>
      <c r="D37" s="5"/>
      <c r="E37" s="5"/>
      <c r="F37" s="5"/>
      <c r="G37" s="5"/>
      <c r="H37" s="5"/>
      <c r="I37" s="5"/>
      <c r="J37" s="5"/>
      <c r="K37" s="5"/>
      <c r="L37" s="5"/>
      <c r="M37" s="5"/>
      <c r="N37" s="5"/>
      <c r="O37" s="5"/>
      <c r="P37" s="5"/>
      <c r="Q37" s="5"/>
      <c r="R37" s="5"/>
      <c r="S37" s="5"/>
    </row>
    <row r="38" spans="1:19" s="10" customFormat="1" ht="15.75">
      <c r="A38" s="19" t="s">
        <v>100</v>
      </c>
      <c r="B38" s="46" t="s">
        <v>101</v>
      </c>
      <c r="C38" s="25">
        <f>C39</f>
        <v>1000</v>
      </c>
      <c r="D38" s="5"/>
      <c r="E38" s="5"/>
      <c r="F38" s="5"/>
      <c r="G38" s="5"/>
      <c r="H38" s="5"/>
      <c r="I38" s="5"/>
      <c r="J38" s="5"/>
      <c r="K38" s="5"/>
      <c r="L38" s="5"/>
      <c r="M38" s="5"/>
      <c r="N38" s="5"/>
      <c r="O38" s="5"/>
      <c r="P38" s="5"/>
      <c r="Q38" s="5"/>
      <c r="R38" s="5"/>
      <c r="S38" s="5"/>
    </row>
    <row r="39" spans="1:3" ht="15.75">
      <c r="A39" s="14" t="s">
        <v>108</v>
      </c>
      <c r="B39" s="47" t="s">
        <v>99</v>
      </c>
      <c r="C39" s="26">
        <f>C40</f>
        <v>1000</v>
      </c>
    </row>
    <row r="40" spans="1:3" ht="31.5">
      <c r="A40" s="14" t="s">
        <v>98</v>
      </c>
      <c r="B40" s="47" t="s">
        <v>95</v>
      </c>
      <c r="C40" s="26">
        <v>1000</v>
      </c>
    </row>
    <row r="41" spans="1:19" s="1" customFormat="1" ht="80.25" customHeight="1">
      <c r="A41" s="19" t="s">
        <v>16</v>
      </c>
      <c r="B41" s="46" t="s">
        <v>28</v>
      </c>
      <c r="C41" s="25">
        <f>C42</f>
        <v>162000</v>
      </c>
      <c r="D41" s="3"/>
      <c r="E41" s="3"/>
      <c r="F41" s="3"/>
      <c r="G41" s="3"/>
      <c r="H41" s="3"/>
      <c r="I41" s="3"/>
      <c r="J41" s="3"/>
      <c r="K41" s="3"/>
      <c r="L41" s="3"/>
      <c r="M41" s="3"/>
      <c r="N41" s="3"/>
      <c r="O41" s="3"/>
      <c r="P41" s="3"/>
      <c r="Q41" s="3"/>
      <c r="R41" s="3"/>
      <c r="S41" s="3"/>
    </row>
    <row r="42" spans="1:19" s="12" customFormat="1" ht="31.5">
      <c r="A42" s="19" t="s">
        <v>80</v>
      </c>
      <c r="B42" s="46" t="s">
        <v>17</v>
      </c>
      <c r="C42" s="25">
        <f>C43</f>
        <v>162000</v>
      </c>
      <c r="D42" s="11"/>
      <c r="E42" s="11"/>
      <c r="F42" s="11"/>
      <c r="G42" s="11"/>
      <c r="H42" s="11"/>
      <c r="I42" s="11"/>
      <c r="J42" s="11"/>
      <c r="K42" s="11"/>
      <c r="L42" s="11"/>
      <c r="M42" s="11"/>
      <c r="N42" s="11"/>
      <c r="O42" s="11"/>
      <c r="P42" s="11"/>
      <c r="Q42" s="11"/>
      <c r="R42" s="11"/>
      <c r="S42" s="11"/>
    </row>
    <row r="43" spans="1:19" s="12" customFormat="1" ht="47.25">
      <c r="A43" s="14" t="s">
        <v>18</v>
      </c>
      <c r="B43" s="47" t="s">
        <v>2</v>
      </c>
      <c r="C43" s="26">
        <v>162000</v>
      </c>
      <c r="D43" s="11"/>
      <c r="E43" s="11"/>
      <c r="F43" s="11"/>
      <c r="G43" s="11"/>
      <c r="H43" s="11"/>
      <c r="I43" s="11"/>
      <c r="J43" s="11"/>
      <c r="K43" s="11"/>
      <c r="L43" s="11"/>
      <c r="M43" s="11"/>
      <c r="N43" s="11"/>
      <c r="O43" s="11"/>
      <c r="P43" s="11"/>
      <c r="Q43" s="11"/>
      <c r="R43" s="11"/>
      <c r="S43" s="11"/>
    </row>
    <row r="44" spans="1:19" s="12" customFormat="1" ht="15.75">
      <c r="A44" s="19" t="s">
        <v>36</v>
      </c>
      <c r="B44" s="46"/>
      <c r="C44" s="25">
        <f>C45+C55+C53</f>
        <v>4475700</v>
      </c>
      <c r="D44" s="11"/>
      <c r="E44" s="11"/>
      <c r="F44" s="11"/>
      <c r="G44" s="11"/>
      <c r="H44" s="11"/>
      <c r="I44" s="11"/>
      <c r="J44" s="11"/>
      <c r="K44" s="11"/>
      <c r="L44" s="11"/>
      <c r="M44" s="11"/>
      <c r="N44" s="11"/>
      <c r="O44" s="11"/>
      <c r="P44" s="11"/>
      <c r="Q44" s="11"/>
      <c r="R44" s="11"/>
      <c r="S44" s="11"/>
    </row>
    <row r="45" spans="1:19" s="1" customFormat="1" ht="47.25">
      <c r="A45" s="19" t="s">
        <v>30</v>
      </c>
      <c r="B45" s="46" t="s">
        <v>29</v>
      </c>
      <c r="C45" s="25">
        <f>C46+C50</f>
        <v>4433700</v>
      </c>
      <c r="D45" s="3"/>
      <c r="E45" s="3"/>
      <c r="F45" s="3"/>
      <c r="G45" s="3"/>
      <c r="H45" s="3"/>
      <c r="I45" s="3"/>
      <c r="J45" s="3"/>
      <c r="K45" s="3"/>
      <c r="L45" s="3"/>
      <c r="M45" s="3"/>
      <c r="N45" s="3"/>
      <c r="O45" s="3"/>
      <c r="P45" s="3"/>
      <c r="Q45" s="3"/>
      <c r="R45" s="3"/>
      <c r="S45" s="3"/>
    </row>
    <row r="46" spans="1:19" s="1" customFormat="1" ht="94.5">
      <c r="A46" s="14" t="s">
        <v>79</v>
      </c>
      <c r="B46" s="46" t="s">
        <v>42</v>
      </c>
      <c r="C46" s="25">
        <f>C48+C47+C49</f>
        <v>3833700</v>
      </c>
      <c r="D46" s="3"/>
      <c r="E46" s="3"/>
      <c r="F46" s="3"/>
      <c r="G46" s="3"/>
      <c r="H46" s="3"/>
      <c r="I46" s="3"/>
      <c r="J46" s="3"/>
      <c r="K46" s="3"/>
      <c r="L46" s="3"/>
      <c r="M46" s="3"/>
      <c r="N46" s="3"/>
      <c r="O46" s="3"/>
      <c r="P46" s="3"/>
      <c r="Q46" s="3"/>
      <c r="R46" s="3"/>
      <c r="S46" s="3"/>
    </row>
    <row r="47" spans="1:19" s="1" customFormat="1" ht="78.75">
      <c r="A47" s="14" t="s">
        <v>40</v>
      </c>
      <c r="B47" s="47" t="s">
        <v>39</v>
      </c>
      <c r="C47" s="26">
        <v>30000</v>
      </c>
      <c r="D47" s="3"/>
      <c r="E47" s="3"/>
      <c r="F47" s="3"/>
      <c r="G47" s="3"/>
      <c r="H47" s="3"/>
      <c r="I47" s="3"/>
      <c r="J47" s="3"/>
      <c r="K47" s="3"/>
      <c r="L47" s="3"/>
      <c r="M47" s="3"/>
      <c r="N47" s="3"/>
      <c r="O47" s="3"/>
      <c r="P47" s="3"/>
      <c r="Q47" s="3"/>
      <c r="R47" s="3"/>
      <c r="S47" s="3"/>
    </row>
    <row r="48" spans="1:19" s="1" customFormat="1" ht="78.75">
      <c r="A48" s="14" t="s">
        <v>7</v>
      </c>
      <c r="B48" s="47" t="s">
        <v>3</v>
      </c>
      <c r="C48" s="26">
        <v>3700</v>
      </c>
      <c r="D48" s="3"/>
      <c r="E48" s="3"/>
      <c r="F48" s="3"/>
      <c r="G48" s="3"/>
      <c r="H48" s="3"/>
      <c r="I48" s="3"/>
      <c r="J48" s="3"/>
      <c r="K48" s="3"/>
      <c r="L48" s="3"/>
      <c r="M48" s="3"/>
      <c r="N48" s="3"/>
      <c r="O48" s="3"/>
      <c r="P48" s="3"/>
      <c r="Q48" s="3"/>
      <c r="R48" s="3"/>
      <c r="S48" s="3"/>
    </row>
    <row r="49" spans="1:3" ht="31.5">
      <c r="A49" s="14" t="s">
        <v>109</v>
      </c>
      <c r="B49" s="47" t="s">
        <v>110</v>
      </c>
      <c r="C49" s="26">
        <v>3800000</v>
      </c>
    </row>
    <row r="50" spans="1:3" ht="94.5">
      <c r="A50" s="19" t="s">
        <v>78</v>
      </c>
      <c r="B50" s="46" t="s">
        <v>53</v>
      </c>
      <c r="C50" s="25">
        <f>C51</f>
        <v>600000</v>
      </c>
    </row>
    <row r="51" spans="1:3" ht="94.5">
      <c r="A51" s="19" t="s">
        <v>54</v>
      </c>
      <c r="B51" s="46" t="s">
        <v>55</v>
      </c>
      <c r="C51" s="25">
        <f>C52</f>
        <v>600000</v>
      </c>
    </row>
    <row r="52" spans="1:3" ht="78.75">
      <c r="A52" s="14" t="s">
        <v>77</v>
      </c>
      <c r="B52" s="47" t="s">
        <v>56</v>
      </c>
      <c r="C52" s="26">
        <v>600000</v>
      </c>
    </row>
    <row r="53" spans="1:3" ht="31.5">
      <c r="A53" s="19" t="s">
        <v>32</v>
      </c>
      <c r="B53" s="46" t="s">
        <v>31</v>
      </c>
      <c r="C53" s="25">
        <f>C54</f>
        <v>30000</v>
      </c>
    </row>
    <row r="54" spans="1:3" ht="62.25" customHeight="1">
      <c r="A54" s="14" t="s">
        <v>92</v>
      </c>
      <c r="B54" s="47" t="s">
        <v>91</v>
      </c>
      <c r="C54" s="26">
        <v>30000</v>
      </c>
    </row>
    <row r="55" spans="1:3" ht="15.75">
      <c r="A55" s="20" t="s">
        <v>34</v>
      </c>
      <c r="B55" s="46" t="s">
        <v>33</v>
      </c>
      <c r="C55" s="25">
        <f>C56+C57</f>
        <v>12000</v>
      </c>
    </row>
    <row r="56" spans="1:3" ht="31.5">
      <c r="A56" s="19" t="s">
        <v>62</v>
      </c>
      <c r="B56" s="46" t="s">
        <v>63</v>
      </c>
      <c r="C56" s="25">
        <v>10000</v>
      </c>
    </row>
    <row r="57" spans="1:3" ht="63">
      <c r="A57" s="19" t="s">
        <v>64</v>
      </c>
      <c r="B57" s="46" t="s">
        <v>65</v>
      </c>
      <c r="C57" s="25">
        <v>2000</v>
      </c>
    </row>
    <row r="58" spans="1:3" s="7" customFormat="1" ht="15.75">
      <c r="A58" s="19" t="s">
        <v>37</v>
      </c>
      <c r="B58" s="47"/>
      <c r="C58" s="25">
        <f>C11</f>
        <v>135333616.16</v>
      </c>
    </row>
    <row r="59" spans="1:3" s="7" customFormat="1" ht="15.75">
      <c r="A59" s="19" t="s">
        <v>76</v>
      </c>
      <c r="B59" s="46" t="s">
        <v>35</v>
      </c>
      <c r="C59" s="25">
        <f>C60</f>
        <v>237184312</v>
      </c>
    </row>
    <row r="60" spans="1:3" s="7" customFormat="1" ht="47.25">
      <c r="A60" s="19" t="s">
        <v>75</v>
      </c>
      <c r="B60" s="46" t="s">
        <v>0</v>
      </c>
      <c r="C60" s="25">
        <f>C61+C73+C66</f>
        <v>237184312</v>
      </c>
    </row>
    <row r="61" spans="1:3" s="6" customFormat="1" ht="31.5">
      <c r="A61" s="19" t="s">
        <v>93</v>
      </c>
      <c r="B61" s="46" t="s">
        <v>152</v>
      </c>
      <c r="C61" s="25">
        <f>C62+C64</f>
        <v>108044900</v>
      </c>
    </row>
    <row r="62" spans="1:3" s="5" customFormat="1" ht="15.75">
      <c r="A62" s="19" t="s">
        <v>10</v>
      </c>
      <c r="B62" s="46" t="s">
        <v>134</v>
      </c>
      <c r="C62" s="25">
        <f>C63</f>
        <v>2021900</v>
      </c>
    </row>
    <row r="63" spans="1:3" s="5" customFormat="1" ht="31.5">
      <c r="A63" s="14" t="s">
        <v>74</v>
      </c>
      <c r="B63" s="47" t="s">
        <v>135</v>
      </c>
      <c r="C63" s="26">
        <v>2021900</v>
      </c>
    </row>
    <row r="64" spans="1:3" ht="47.25">
      <c r="A64" s="19" t="s">
        <v>73</v>
      </c>
      <c r="B64" s="46" t="s">
        <v>136</v>
      </c>
      <c r="C64" s="25">
        <f>C65</f>
        <v>106023000</v>
      </c>
    </row>
    <row r="65" spans="1:3" s="3" customFormat="1" ht="47.25">
      <c r="A65" s="14" t="s">
        <v>72</v>
      </c>
      <c r="B65" s="47" t="s">
        <v>137</v>
      </c>
      <c r="C65" s="26">
        <v>106023000</v>
      </c>
    </row>
    <row r="66" spans="1:3" s="3" customFormat="1" ht="49.5" customHeight="1">
      <c r="A66" s="19" t="s">
        <v>68</v>
      </c>
      <c r="B66" s="46" t="s">
        <v>138</v>
      </c>
      <c r="C66" s="25">
        <f>C67</f>
        <v>5520242</v>
      </c>
    </row>
    <row r="67" spans="1:19" s="1" customFormat="1" ht="15.75">
      <c r="A67" s="19" t="s">
        <v>11</v>
      </c>
      <c r="B67" s="46" t="s">
        <v>139</v>
      </c>
      <c r="C67" s="25">
        <f>C68</f>
        <v>5520242</v>
      </c>
      <c r="D67" s="3"/>
      <c r="E67" s="3"/>
      <c r="F67" s="3"/>
      <c r="G67" s="3"/>
      <c r="H67" s="3"/>
      <c r="I67" s="3"/>
      <c r="J67" s="3"/>
      <c r="K67" s="3"/>
      <c r="L67" s="3"/>
      <c r="M67" s="3"/>
      <c r="N67" s="3"/>
      <c r="O67" s="3"/>
      <c r="P67" s="3"/>
      <c r="Q67" s="3"/>
      <c r="R67" s="3"/>
      <c r="S67" s="3"/>
    </row>
    <row r="68" spans="1:19" s="1" customFormat="1" ht="15.75">
      <c r="A68" s="14" t="s">
        <v>9</v>
      </c>
      <c r="B68" s="47" t="s">
        <v>140</v>
      </c>
      <c r="C68" s="26">
        <f>C69+C70+C72+C71</f>
        <v>5520242</v>
      </c>
      <c r="D68" s="3"/>
      <c r="E68" s="3"/>
      <c r="F68" s="3"/>
      <c r="G68" s="3"/>
      <c r="H68" s="3"/>
      <c r="I68" s="3"/>
      <c r="J68" s="3"/>
      <c r="K68" s="3"/>
      <c r="L68" s="3"/>
      <c r="M68" s="3"/>
      <c r="N68" s="3"/>
      <c r="O68" s="3"/>
      <c r="P68" s="3"/>
      <c r="Q68" s="3"/>
      <c r="R68" s="3"/>
      <c r="S68" s="3"/>
    </row>
    <row r="69" spans="1:19" s="1" customFormat="1" ht="78.75">
      <c r="A69" s="14" t="s">
        <v>130</v>
      </c>
      <c r="B69" s="47" t="s">
        <v>140</v>
      </c>
      <c r="C69" s="26">
        <v>186200</v>
      </c>
      <c r="D69" s="3"/>
      <c r="E69" s="3"/>
      <c r="F69" s="3"/>
      <c r="G69" s="3"/>
      <c r="H69" s="3"/>
      <c r="I69" s="3"/>
      <c r="J69" s="3"/>
      <c r="K69" s="3"/>
      <c r="L69" s="3"/>
      <c r="M69" s="3"/>
      <c r="N69" s="3"/>
      <c r="O69" s="3"/>
      <c r="P69" s="3"/>
      <c r="Q69" s="3"/>
      <c r="R69" s="3"/>
      <c r="S69" s="3"/>
    </row>
    <row r="70" spans="1:19" s="1" customFormat="1" ht="63">
      <c r="A70" s="14" t="s">
        <v>131</v>
      </c>
      <c r="B70" s="47" t="s">
        <v>140</v>
      </c>
      <c r="C70" s="26">
        <v>13042</v>
      </c>
      <c r="D70" s="3"/>
      <c r="E70" s="3"/>
      <c r="F70" s="3"/>
      <c r="G70" s="3"/>
      <c r="H70" s="3"/>
      <c r="I70" s="3"/>
      <c r="J70" s="3"/>
      <c r="K70" s="3"/>
      <c r="L70" s="3"/>
      <c r="M70" s="3"/>
      <c r="N70" s="3"/>
      <c r="O70" s="3"/>
      <c r="P70" s="3"/>
      <c r="Q70" s="3"/>
      <c r="R70" s="3"/>
      <c r="S70" s="3"/>
    </row>
    <row r="71" spans="1:3" ht="31.5">
      <c r="A71" s="14" t="s">
        <v>133</v>
      </c>
      <c r="B71" s="47" t="s">
        <v>140</v>
      </c>
      <c r="C71" s="26">
        <v>294000</v>
      </c>
    </row>
    <row r="72" spans="1:3" ht="63">
      <c r="A72" s="14" t="s">
        <v>132</v>
      </c>
      <c r="B72" s="47" t="s">
        <v>140</v>
      </c>
      <c r="C72" s="26">
        <v>5027000</v>
      </c>
    </row>
    <row r="73" spans="1:3" ht="31.5">
      <c r="A73" s="19" t="s">
        <v>94</v>
      </c>
      <c r="B73" s="46" t="s">
        <v>141</v>
      </c>
      <c r="C73" s="25">
        <f>C74+C76+C83+C78+C80</f>
        <v>123619170</v>
      </c>
    </row>
    <row r="74" spans="1:19" s="8" customFormat="1" ht="31.5">
      <c r="A74" s="19" t="s">
        <v>12</v>
      </c>
      <c r="B74" s="46" t="s">
        <v>143</v>
      </c>
      <c r="C74" s="25">
        <f>C75</f>
        <v>630100</v>
      </c>
      <c r="D74" s="7"/>
      <c r="E74" s="7"/>
      <c r="F74" s="7"/>
      <c r="G74" s="7"/>
      <c r="H74" s="7"/>
      <c r="I74" s="7"/>
      <c r="J74" s="7"/>
      <c r="K74" s="7"/>
      <c r="L74" s="7"/>
      <c r="M74" s="7"/>
      <c r="N74" s="7"/>
      <c r="O74" s="7"/>
      <c r="P74" s="7"/>
      <c r="Q74" s="7"/>
      <c r="R74" s="7"/>
      <c r="S74" s="7"/>
    </row>
    <row r="75" spans="1:19" s="8" customFormat="1" ht="31.5">
      <c r="A75" s="14" t="s">
        <v>104</v>
      </c>
      <c r="B75" s="47" t="s">
        <v>142</v>
      </c>
      <c r="C75" s="26">
        <v>630100</v>
      </c>
      <c r="D75" s="7"/>
      <c r="E75" s="7"/>
      <c r="F75" s="7"/>
      <c r="G75" s="7"/>
      <c r="H75" s="7"/>
      <c r="I75" s="7"/>
      <c r="J75" s="7"/>
      <c r="K75" s="7"/>
      <c r="L75" s="7"/>
      <c r="M75" s="7"/>
      <c r="N75" s="7"/>
      <c r="O75" s="7"/>
      <c r="P75" s="7"/>
      <c r="Q75" s="7"/>
      <c r="R75" s="7"/>
      <c r="S75" s="7"/>
    </row>
    <row r="76" spans="1:19" s="8" customFormat="1" ht="47.25">
      <c r="A76" s="19" t="s">
        <v>102</v>
      </c>
      <c r="B76" s="46" t="s">
        <v>144</v>
      </c>
      <c r="C76" s="25">
        <f>C77</f>
        <v>292400</v>
      </c>
      <c r="D76" s="7"/>
      <c r="E76" s="7"/>
      <c r="F76" s="7"/>
      <c r="G76" s="7"/>
      <c r="H76" s="7"/>
      <c r="I76" s="7"/>
      <c r="J76" s="7"/>
      <c r="K76" s="7"/>
      <c r="L76" s="7"/>
      <c r="M76" s="7"/>
      <c r="N76" s="7"/>
      <c r="O76" s="7"/>
      <c r="P76" s="7"/>
      <c r="Q76" s="7"/>
      <c r="R76" s="7"/>
      <c r="S76" s="7"/>
    </row>
    <row r="77" spans="1:3" s="6" customFormat="1" ht="47.25">
      <c r="A77" s="14" t="s">
        <v>103</v>
      </c>
      <c r="B77" s="47" t="s">
        <v>145</v>
      </c>
      <c r="C77" s="26">
        <v>292400</v>
      </c>
    </row>
    <row r="78" spans="1:14" s="8" customFormat="1" ht="47.25">
      <c r="A78" s="19" t="s">
        <v>71</v>
      </c>
      <c r="B78" s="46" t="s">
        <v>146</v>
      </c>
      <c r="C78" s="25">
        <f>C79</f>
        <v>4158100</v>
      </c>
      <c r="D78" s="7"/>
      <c r="E78" s="7"/>
      <c r="F78" s="7"/>
      <c r="G78" s="7"/>
      <c r="H78" s="7"/>
      <c r="I78" s="7"/>
      <c r="J78" s="7"/>
      <c r="K78" s="7"/>
      <c r="L78" s="7"/>
      <c r="M78" s="7"/>
      <c r="N78" s="7"/>
    </row>
    <row r="79" spans="1:3" s="6" customFormat="1" ht="47.25">
      <c r="A79" s="14" t="s">
        <v>105</v>
      </c>
      <c r="B79" s="47" t="s">
        <v>147</v>
      </c>
      <c r="C79" s="26">
        <v>4158100</v>
      </c>
    </row>
    <row r="80" spans="1:3" s="6" customFormat="1" ht="78.75">
      <c r="A80" s="19" t="s">
        <v>70</v>
      </c>
      <c r="B80" s="46" t="s">
        <v>148</v>
      </c>
      <c r="C80" s="25">
        <f>C81+C82</f>
        <v>2109700</v>
      </c>
    </row>
    <row r="81" spans="1:3" s="6" customFormat="1" ht="78.75">
      <c r="A81" s="14" t="s">
        <v>106</v>
      </c>
      <c r="B81" s="47" t="s">
        <v>149</v>
      </c>
      <c r="C81" s="26">
        <v>2058200</v>
      </c>
    </row>
    <row r="82" spans="1:3" s="6" customFormat="1" ht="110.25">
      <c r="A82" s="14" t="s">
        <v>129</v>
      </c>
      <c r="B82" s="47" t="s">
        <v>149</v>
      </c>
      <c r="C82" s="26">
        <v>51500</v>
      </c>
    </row>
    <row r="83" spans="1:3" s="6" customFormat="1" ht="15.75">
      <c r="A83" s="19" t="s">
        <v>13</v>
      </c>
      <c r="B83" s="46" t="s">
        <v>150</v>
      </c>
      <c r="C83" s="25">
        <f>C84</f>
        <v>116428870</v>
      </c>
    </row>
    <row r="84" spans="1:3" s="6" customFormat="1" ht="15.75">
      <c r="A84" s="14" t="s">
        <v>14</v>
      </c>
      <c r="B84" s="47" t="s">
        <v>151</v>
      </c>
      <c r="C84" s="26">
        <f>C85+C86+C87+C88+C89+C90+C91+C92+C93+C94+C95+C96+C97+C98+C99+C100</f>
        <v>116428870</v>
      </c>
    </row>
    <row r="85" spans="1:3" s="6" customFormat="1" ht="47.25">
      <c r="A85" s="14" t="s">
        <v>113</v>
      </c>
      <c r="B85" s="47" t="s">
        <v>151</v>
      </c>
      <c r="C85" s="26">
        <v>881000</v>
      </c>
    </row>
    <row r="86" spans="1:3" s="6" customFormat="1" ht="31.5">
      <c r="A86" s="14" t="s">
        <v>114</v>
      </c>
      <c r="B86" s="47" t="s">
        <v>151</v>
      </c>
      <c r="C86" s="26">
        <v>88500</v>
      </c>
    </row>
    <row r="87" spans="1:3" s="6" customFormat="1" ht="110.25">
      <c r="A87" s="14" t="s">
        <v>115</v>
      </c>
      <c r="B87" s="47" t="s">
        <v>151</v>
      </c>
      <c r="C87" s="26">
        <v>6000</v>
      </c>
    </row>
    <row r="88" spans="1:3" s="6" customFormat="1" ht="94.5">
      <c r="A88" s="14" t="s">
        <v>116</v>
      </c>
      <c r="B88" s="47" t="s">
        <v>151</v>
      </c>
      <c r="C88" s="26">
        <v>3300</v>
      </c>
    </row>
    <row r="89" spans="1:3" s="6" customFormat="1" ht="94.5">
      <c r="A89" s="14" t="s">
        <v>117</v>
      </c>
      <c r="B89" s="47" t="s">
        <v>151</v>
      </c>
      <c r="C89" s="26">
        <v>17600</v>
      </c>
    </row>
    <row r="90" spans="1:3" s="6" customFormat="1" ht="94.5">
      <c r="A90" s="14" t="s">
        <v>118</v>
      </c>
      <c r="B90" s="47" t="s">
        <v>151</v>
      </c>
      <c r="C90" s="26">
        <v>3800</v>
      </c>
    </row>
    <row r="91" spans="1:3" s="6" customFormat="1" ht="78.75">
      <c r="A91" s="14" t="s">
        <v>119</v>
      </c>
      <c r="B91" s="47" t="s">
        <v>151</v>
      </c>
      <c r="C91" s="26">
        <v>210100</v>
      </c>
    </row>
    <row r="92" spans="1:3" s="6" customFormat="1" ht="47.25">
      <c r="A92" s="14" t="s">
        <v>120</v>
      </c>
      <c r="B92" s="47" t="s">
        <v>151</v>
      </c>
      <c r="C92" s="26">
        <v>57783500</v>
      </c>
    </row>
    <row r="93" spans="1:3" s="6" customFormat="1" ht="63">
      <c r="A93" s="14" t="s">
        <v>128</v>
      </c>
      <c r="B93" s="47" t="s">
        <v>151</v>
      </c>
      <c r="C93" s="26">
        <v>42616100</v>
      </c>
    </row>
    <row r="94" spans="1:3" s="6" customFormat="1" ht="47.25">
      <c r="A94" s="14" t="s">
        <v>121</v>
      </c>
      <c r="B94" s="47" t="s">
        <v>151</v>
      </c>
      <c r="C94" s="26">
        <v>1879000</v>
      </c>
    </row>
    <row r="95" spans="1:3" s="6" customFormat="1" ht="78.75">
      <c r="A95" s="14" t="s">
        <v>122</v>
      </c>
      <c r="B95" s="47" t="s">
        <v>151</v>
      </c>
      <c r="C95" s="26">
        <v>67000</v>
      </c>
    </row>
    <row r="96" spans="1:3" s="6" customFormat="1" ht="78.75">
      <c r="A96" s="14" t="s">
        <v>123</v>
      </c>
      <c r="B96" s="47" t="s">
        <v>151</v>
      </c>
      <c r="C96" s="26">
        <v>11890400</v>
      </c>
    </row>
    <row r="97" spans="1:3" s="6" customFormat="1" ht="78.75">
      <c r="A97" s="14" t="s">
        <v>124</v>
      </c>
      <c r="B97" s="47" t="s">
        <v>151</v>
      </c>
      <c r="C97" s="26">
        <v>18900</v>
      </c>
    </row>
    <row r="98" spans="1:3" s="6" customFormat="1" ht="94.5">
      <c r="A98" s="14" t="s">
        <v>125</v>
      </c>
      <c r="B98" s="47" t="s">
        <v>151</v>
      </c>
      <c r="C98" s="26">
        <v>881000</v>
      </c>
    </row>
    <row r="99" spans="1:3" s="6" customFormat="1" ht="47.25">
      <c r="A99" s="14" t="s">
        <v>126</v>
      </c>
      <c r="B99" s="47" t="s">
        <v>151</v>
      </c>
      <c r="C99" s="26">
        <v>65050</v>
      </c>
    </row>
    <row r="100" spans="1:3" s="6" customFormat="1" ht="45" customHeight="1">
      <c r="A100" s="14" t="s">
        <v>127</v>
      </c>
      <c r="B100" s="47" t="s">
        <v>151</v>
      </c>
      <c r="C100" s="26">
        <v>17620</v>
      </c>
    </row>
    <row r="101" spans="1:3" ht="15.75">
      <c r="A101" s="20" t="s">
        <v>22</v>
      </c>
      <c r="B101" s="48"/>
      <c r="C101" s="25">
        <f>C58+C59</f>
        <v>372517928.15999997</v>
      </c>
    </row>
    <row r="102" ht="51.75" customHeight="1"/>
    <row r="103" spans="1:3" s="3" customFormat="1" ht="15.75">
      <c r="A103" s="16"/>
      <c r="B103" s="49"/>
      <c r="C103" s="29"/>
    </row>
    <row r="104" ht="57.75" customHeight="1"/>
    <row r="111" ht="15.75">
      <c r="C111" s="32"/>
    </row>
    <row r="112" ht="15.75">
      <c r="C112" s="32"/>
    </row>
    <row r="113" ht="15.75">
      <c r="C113" s="33"/>
    </row>
    <row r="114" ht="15.75">
      <c r="C114" s="32"/>
    </row>
    <row r="115" spans="1:3" s="3" customFormat="1" ht="15.75">
      <c r="A115" s="16"/>
      <c r="B115" s="49"/>
      <c r="C115" s="33"/>
    </row>
    <row r="116" spans="1:3" s="3" customFormat="1" ht="15.75">
      <c r="A116" s="16"/>
      <c r="B116" s="49"/>
      <c r="C116" s="32"/>
    </row>
    <row r="117" spans="1:3" s="5" customFormat="1" ht="15.75">
      <c r="A117" s="16"/>
      <c r="B117" s="49"/>
      <c r="C117" s="33"/>
    </row>
    <row r="118" spans="1:3" s="3" customFormat="1" ht="15.75">
      <c r="A118" s="16"/>
      <c r="B118" s="49"/>
      <c r="C118" s="33"/>
    </row>
    <row r="119" spans="1:3" s="5" customFormat="1" ht="15.75">
      <c r="A119" s="16"/>
      <c r="B119" s="49"/>
      <c r="C119" s="33"/>
    </row>
    <row r="120" spans="1:3" s="3" customFormat="1" ht="15.75">
      <c r="A120" s="16"/>
      <c r="B120" s="49"/>
      <c r="C120" s="34"/>
    </row>
    <row r="121" spans="1:3" s="5" customFormat="1" ht="15.75">
      <c r="A121" s="16"/>
      <c r="B121" s="49"/>
      <c r="C121" s="29"/>
    </row>
    <row r="122" spans="1:3" s="5" customFormat="1" ht="15.75">
      <c r="A122" s="16"/>
      <c r="B122" s="49"/>
      <c r="C122" s="29"/>
    </row>
    <row r="123" spans="1:3" s="5" customFormat="1" ht="15.75">
      <c r="A123" s="16"/>
      <c r="B123" s="49"/>
      <c r="C123" s="29"/>
    </row>
    <row r="124" spans="1:3" s="4" customFormat="1" ht="15.75">
      <c r="A124" s="16"/>
      <c r="B124" s="49"/>
      <c r="C124" s="29"/>
    </row>
  </sheetData>
  <sheetProtection/>
  <mergeCells count="5">
    <mergeCell ref="B1:C1"/>
    <mergeCell ref="A2:C2"/>
    <mergeCell ref="A3:C3"/>
    <mergeCell ref="B4:C4"/>
    <mergeCell ref="A6:C6"/>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24"/>
  <sheetViews>
    <sheetView view="pageBreakPreview" zoomScale="80" zoomScaleSheetLayoutView="80" zoomScalePageLayoutView="0" workbookViewId="0" topLeftCell="A1">
      <selection activeCell="A6" sqref="A6:D6"/>
    </sheetView>
  </sheetViews>
  <sheetFormatPr defaultColWidth="9.00390625" defaultRowHeight="12.75"/>
  <cols>
    <col min="1" max="1" width="66.00390625" style="16" customWidth="1"/>
    <col min="2" max="2" width="31.375" style="49" customWidth="1"/>
    <col min="3" max="3" width="19.25390625" style="35" customWidth="1"/>
    <col min="4" max="4" width="19.75390625" style="35" customWidth="1"/>
    <col min="5" max="21" width="9.125" style="2" customWidth="1"/>
  </cols>
  <sheetData>
    <row r="1" spans="1:4" ht="15.75">
      <c r="A1" s="15" t="s">
        <v>69</v>
      </c>
      <c r="B1" s="52" t="s">
        <v>164</v>
      </c>
      <c r="C1" s="60"/>
      <c r="D1" s="60"/>
    </row>
    <row r="2" spans="1:4" ht="12.75" customHeight="1">
      <c r="A2" s="64" t="s">
        <v>170</v>
      </c>
      <c r="B2" s="64"/>
      <c r="C2" s="60"/>
      <c r="D2" s="60"/>
    </row>
    <row r="3" spans="1:4" ht="27" customHeight="1">
      <c r="A3" s="65" t="s">
        <v>163</v>
      </c>
      <c r="B3" s="65"/>
      <c r="C3" s="60"/>
      <c r="D3" s="60"/>
    </row>
    <row r="4" spans="2:4" ht="15.75">
      <c r="B4" s="61" t="s">
        <v>168</v>
      </c>
      <c r="C4" s="60"/>
      <c r="D4" s="60"/>
    </row>
    <row r="5" spans="1:2" ht="15.75">
      <c r="A5" s="15"/>
      <c r="B5" s="41"/>
    </row>
    <row r="6" spans="1:4" ht="18.75">
      <c r="A6" s="62" t="s">
        <v>112</v>
      </c>
      <c r="B6" s="62"/>
      <c r="C6" s="63"/>
      <c r="D6" s="60"/>
    </row>
    <row r="7" spans="1:3" ht="15.75">
      <c r="A7" s="15"/>
      <c r="B7" s="42"/>
      <c r="C7" s="36"/>
    </row>
    <row r="8" spans="1:2" ht="0.75" customHeight="1" thickBot="1">
      <c r="A8" s="15"/>
      <c r="B8" s="43"/>
    </row>
    <row r="9" spans="1:4" ht="26.25" thickBot="1">
      <c r="A9" s="17" t="s">
        <v>20</v>
      </c>
      <c r="B9" s="44" t="s">
        <v>19</v>
      </c>
      <c r="C9" s="37">
        <v>2018</v>
      </c>
      <c r="D9" s="37">
        <v>2019</v>
      </c>
    </row>
    <row r="10" spans="1:4" ht="15.75">
      <c r="A10" s="18" t="s">
        <v>38</v>
      </c>
      <c r="B10" s="45"/>
      <c r="C10" s="23"/>
      <c r="D10" s="23"/>
    </row>
    <row r="11" spans="1:4" s="2" customFormat="1" ht="15.75">
      <c r="A11" s="19" t="s">
        <v>8</v>
      </c>
      <c r="B11" s="46" t="s">
        <v>15</v>
      </c>
      <c r="C11" s="24">
        <f>C12+C44</f>
        <v>138612344.6</v>
      </c>
      <c r="D11" s="24">
        <f>D12+D44</f>
        <v>142187408.6</v>
      </c>
    </row>
    <row r="12" spans="1:4" s="2" customFormat="1" ht="15.75">
      <c r="A12" s="19" t="s">
        <v>5</v>
      </c>
      <c r="B12" s="46"/>
      <c r="C12" s="24">
        <f>C13+C23+C41+C35+C18</f>
        <v>134056844.6</v>
      </c>
      <c r="D12" s="24">
        <f>D13+D23+D41+D35+D18</f>
        <v>137581908.6</v>
      </c>
    </row>
    <row r="13" spans="1:4" ht="15.75">
      <c r="A13" s="20" t="s">
        <v>23</v>
      </c>
      <c r="B13" s="46" t="s">
        <v>24</v>
      </c>
      <c r="C13" s="25">
        <f>C14</f>
        <v>129023000</v>
      </c>
      <c r="D13" s="25">
        <f>D14</f>
        <v>132249000</v>
      </c>
    </row>
    <row r="14" spans="1:21" s="1" customFormat="1" ht="15.75">
      <c r="A14" s="20" t="s">
        <v>21</v>
      </c>
      <c r="B14" s="46" t="s">
        <v>25</v>
      </c>
      <c r="C14" s="25">
        <f>C15+C16+C17</f>
        <v>129023000</v>
      </c>
      <c r="D14" s="25">
        <f>D15+D16+D17</f>
        <v>132249000</v>
      </c>
      <c r="E14" s="3"/>
      <c r="F14" s="3"/>
      <c r="G14" s="3"/>
      <c r="H14" s="3"/>
      <c r="I14" s="3"/>
      <c r="J14" s="3"/>
      <c r="K14" s="3"/>
      <c r="L14" s="3"/>
      <c r="M14" s="3"/>
      <c r="N14" s="3"/>
      <c r="O14" s="3"/>
      <c r="P14" s="3"/>
      <c r="Q14" s="3"/>
      <c r="R14" s="3"/>
      <c r="S14" s="3"/>
      <c r="T14" s="3"/>
      <c r="U14" s="3"/>
    </row>
    <row r="15" spans="1:4" ht="78.75">
      <c r="A15" s="14" t="s">
        <v>88</v>
      </c>
      <c r="B15" s="47" t="s">
        <v>43</v>
      </c>
      <c r="C15" s="26">
        <f>124302000-45000-155000+4721000</f>
        <v>128823000</v>
      </c>
      <c r="D15" s="26">
        <f>124302000-45000-155000+7947000</f>
        <v>132049000</v>
      </c>
    </row>
    <row r="16" spans="1:4" ht="110.25">
      <c r="A16" s="14" t="s">
        <v>89</v>
      </c>
      <c r="B16" s="47" t="s">
        <v>41</v>
      </c>
      <c r="C16" s="26">
        <v>45000</v>
      </c>
      <c r="D16" s="26">
        <v>45000</v>
      </c>
    </row>
    <row r="17" spans="1:4" ht="47.25">
      <c r="A17" s="14" t="s">
        <v>90</v>
      </c>
      <c r="B17" s="47" t="s">
        <v>49</v>
      </c>
      <c r="C17" s="26">
        <v>155000</v>
      </c>
      <c r="D17" s="26">
        <v>155000</v>
      </c>
    </row>
    <row r="18" spans="1:4" ht="47.25">
      <c r="A18" s="19" t="s">
        <v>153</v>
      </c>
      <c r="B18" s="46" t="s">
        <v>154</v>
      </c>
      <c r="C18" s="25">
        <f>C19</f>
        <v>1694844.5999999999</v>
      </c>
      <c r="D18" s="25">
        <f>D19</f>
        <v>1907908.6</v>
      </c>
    </row>
    <row r="19" spans="1:4" ht="31.5">
      <c r="A19" s="14" t="s">
        <v>155</v>
      </c>
      <c r="B19" s="47" t="s">
        <v>156</v>
      </c>
      <c r="C19" s="26">
        <f>C20+C21+C22</f>
        <v>1694844.5999999999</v>
      </c>
      <c r="D19" s="26">
        <f>D20+D21+D22</f>
        <v>1907908.6</v>
      </c>
    </row>
    <row r="20" spans="1:4" ht="78.75">
      <c r="A20" s="14" t="s">
        <v>157</v>
      </c>
      <c r="B20" s="47" t="s">
        <v>158</v>
      </c>
      <c r="C20" s="26">
        <v>589341.64</v>
      </c>
      <c r="D20" s="26">
        <v>657466.34</v>
      </c>
    </row>
    <row r="21" spans="1:4" ht="94.5">
      <c r="A21" s="14" t="s">
        <v>159</v>
      </c>
      <c r="B21" s="47" t="s">
        <v>160</v>
      </c>
      <c r="C21" s="26">
        <v>5366.86</v>
      </c>
      <c r="D21" s="26">
        <v>5656.16</v>
      </c>
    </row>
    <row r="22" spans="1:4" ht="78.75">
      <c r="A22" s="14" t="s">
        <v>161</v>
      </c>
      <c r="B22" s="47" t="s">
        <v>162</v>
      </c>
      <c r="C22" s="26">
        <f>1222437.67-122301.57</f>
        <v>1100136.0999999999</v>
      </c>
      <c r="D22" s="26">
        <f>1370874.51-126088.41</f>
        <v>1244786.1</v>
      </c>
    </row>
    <row r="23" spans="1:4" ht="15.75">
      <c r="A23" s="20" t="s">
        <v>27</v>
      </c>
      <c r="B23" s="46" t="s">
        <v>26</v>
      </c>
      <c r="C23" s="25">
        <f>C30+C24+C33</f>
        <v>3170000</v>
      </c>
      <c r="D23" s="25">
        <f>D30+D24+D33</f>
        <v>3252000</v>
      </c>
    </row>
    <row r="24" spans="1:21" s="1" customFormat="1" ht="31.5">
      <c r="A24" s="19" t="s">
        <v>44</v>
      </c>
      <c r="B24" s="46" t="s">
        <v>45</v>
      </c>
      <c r="C24" s="25">
        <f>C25+C27+C29</f>
        <v>597000</v>
      </c>
      <c r="D24" s="25">
        <f>D25+D27+D29</f>
        <v>615000</v>
      </c>
      <c r="E24" s="3"/>
      <c r="F24" s="3"/>
      <c r="G24" s="3"/>
      <c r="H24" s="3"/>
      <c r="I24" s="3"/>
      <c r="J24" s="3"/>
      <c r="K24" s="3"/>
      <c r="L24" s="3"/>
      <c r="M24" s="3"/>
      <c r="N24" s="3"/>
      <c r="O24" s="3"/>
      <c r="P24" s="3"/>
      <c r="Q24" s="3"/>
      <c r="R24" s="3"/>
      <c r="S24" s="3"/>
      <c r="T24" s="3"/>
      <c r="U24" s="3"/>
    </row>
    <row r="25" spans="1:21" s="1" customFormat="1" ht="31.5">
      <c r="A25" s="14" t="s">
        <v>87</v>
      </c>
      <c r="B25" s="47" t="s">
        <v>46</v>
      </c>
      <c r="C25" s="26">
        <f>C26</f>
        <v>282000</v>
      </c>
      <c r="D25" s="26">
        <f>D26</f>
        <v>284000</v>
      </c>
      <c r="E25" s="3"/>
      <c r="F25" s="3"/>
      <c r="G25" s="3"/>
      <c r="H25" s="3"/>
      <c r="I25" s="3"/>
      <c r="J25" s="3"/>
      <c r="K25" s="3"/>
      <c r="L25" s="3"/>
      <c r="M25" s="3"/>
      <c r="N25" s="3"/>
      <c r="O25" s="3"/>
      <c r="P25" s="3"/>
      <c r="Q25" s="3"/>
      <c r="R25" s="3"/>
      <c r="S25" s="3"/>
      <c r="T25" s="3"/>
      <c r="U25" s="3"/>
    </row>
    <row r="26" spans="1:21" s="1" customFormat="1" ht="31.5">
      <c r="A26" s="14" t="s">
        <v>87</v>
      </c>
      <c r="B26" s="47" t="s">
        <v>50</v>
      </c>
      <c r="C26" s="26">
        <v>282000</v>
      </c>
      <c r="D26" s="26">
        <v>284000</v>
      </c>
      <c r="E26" s="3"/>
      <c r="F26" s="3"/>
      <c r="G26" s="3"/>
      <c r="H26" s="3"/>
      <c r="I26" s="3"/>
      <c r="J26" s="3"/>
      <c r="K26" s="3"/>
      <c r="L26" s="3"/>
      <c r="M26" s="3"/>
      <c r="N26" s="3"/>
      <c r="O26" s="3"/>
      <c r="P26" s="3"/>
      <c r="Q26" s="3"/>
      <c r="R26" s="3"/>
      <c r="S26" s="3"/>
      <c r="T26" s="3"/>
      <c r="U26" s="3"/>
    </row>
    <row r="27" spans="1:21" s="1" customFormat="1" ht="47.25">
      <c r="A27" s="14" t="s">
        <v>86</v>
      </c>
      <c r="B27" s="47" t="s">
        <v>51</v>
      </c>
      <c r="C27" s="26">
        <f>C28</f>
        <v>235000</v>
      </c>
      <c r="D27" s="26">
        <f>D28</f>
        <v>246000</v>
      </c>
      <c r="E27" s="3"/>
      <c r="F27" s="3"/>
      <c r="G27" s="3"/>
      <c r="H27" s="3"/>
      <c r="I27" s="3"/>
      <c r="J27" s="3"/>
      <c r="K27" s="3"/>
      <c r="L27" s="3"/>
      <c r="M27" s="3"/>
      <c r="N27" s="3"/>
      <c r="O27" s="3"/>
      <c r="P27" s="3"/>
      <c r="Q27" s="3"/>
      <c r="R27" s="3"/>
      <c r="S27" s="3"/>
      <c r="T27" s="3"/>
      <c r="U27" s="3"/>
    </row>
    <row r="28" spans="1:21" s="22" customFormat="1" ht="47.25">
      <c r="A28" s="14" t="s">
        <v>86</v>
      </c>
      <c r="B28" s="47" t="s">
        <v>52</v>
      </c>
      <c r="C28" s="26">
        <v>235000</v>
      </c>
      <c r="D28" s="26">
        <v>246000</v>
      </c>
      <c r="E28" s="21"/>
      <c r="F28" s="21"/>
      <c r="G28" s="21"/>
      <c r="H28" s="21"/>
      <c r="I28" s="21"/>
      <c r="J28" s="21"/>
      <c r="K28" s="21"/>
      <c r="L28" s="21"/>
      <c r="M28" s="21"/>
      <c r="N28" s="21"/>
      <c r="O28" s="21"/>
      <c r="P28" s="21"/>
      <c r="Q28" s="21"/>
      <c r="R28" s="21"/>
      <c r="S28" s="21"/>
      <c r="T28" s="21"/>
      <c r="U28" s="21"/>
    </row>
    <row r="29" spans="1:21" s="12" customFormat="1" ht="31.5">
      <c r="A29" s="14" t="s">
        <v>97</v>
      </c>
      <c r="B29" s="47" t="s">
        <v>96</v>
      </c>
      <c r="C29" s="26">
        <v>80000</v>
      </c>
      <c r="D29" s="26">
        <v>85000</v>
      </c>
      <c r="E29" s="11"/>
      <c r="F29" s="11"/>
      <c r="G29" s="11"/>
      <c r="H29" s="11"/>
      <c r="I29" s="11"/>
      <c r="J29" s="11"/>
      <c r="K29" s="11"/>
      <c r="L29" s="11"/>
      <c r="M29" s="11"/>
      <c r="N29" s="11"/>
      <c r="O29" s="11"/>
      <c r="P29" s="11"/>
      <c r="Q29" s="11"/>
      <c r="R29" s="11"/>
      <c r="S29" s="11"/>
      <c r="T29" s="11"/>
      <c r="U29" s="11"/>
    </row>
    <row r="30" spans="1:21" s="12" customFormat="1" ht="31.5">
      <c r="A30" s="19" t="s">
        <v>85</v>
      </c>
      <c r="B30" s="46" t="s">
        <v>4</v>
      </c>
      <c r="C30" s="25">
        <f>C31+C32</f>
        <v>2501000</v>
      </c>
      <c r="D30" s="25">
        <f>D31+D32</f>
        <v>2563000</v>
      </c>
      <c r="E30" s="11"/>
      <c r="F30" s="11"/>
      <c r="G30" s="11"/>
      <c r="H30" s="11"/>
      <c r="I30" s="11"/>
      <c r="J30" s="11"/>
      <c r="K30" s="11"/>
      <c r="L30" s="11"/>
      <c r="M30" s="11"/>
      <c r="N30" s="11"/>
      <c r="O30" s="11"/>
      <c r="P30" s="11"/>
      <c r="Q30" s="11"/>
      <c r="R30" s="11"/>
      <c r="S30" s="11"/>
      <c r="T30" s="11"/>
      <c r="U30" s="11"/>
    </row>
    <row r="31" spans="1:21" s="1" customFormat="1" ht="31.5">
      <c r="A31" s="14" t="s">
        <v>1</v>
      </c>
      <c r="B31" s="47" t="s">
        <v>6</v>
      </c>
      <c r="C31" s="26">
        <f>2496000</f>
        <v>2496000</v>
      </c>
      <c r="D31" s="26">
        <f>2558000</f>
        <v>2558000</v>
      </c>
      <c r="E31" s="3"/>
      <c r="F31" s="3"/>
      <c r="G31" s="3"/>
      <c r="H31" s="3"/>
      <c r="I31" s="3"/>
      <c r="J31" s="3"/>
      <c r="K31" s="3"/>
      <c r="L31" s="3"/>
      <c r="M31" s="3"/>
      <c r="N31" s="3"/>
      <c r="O31" s="3"/>
      <c r="P31" s="3"/>
      <c r="Q31" s="3"/>
      <c r="R31" s="3"/>
      <c r="S31" s="3"/>
      <c r="T31" s="3"/>
      <c r="U31" s="3"/>
    </row>
    <row r="32" spans="1:21" s="10" customFormat="1" ht="47.25">
      <c r="A32" s="14" t="s">
        <v>67</v>
      </c>
      <c r="B32" s="47" t="s">
        <v>66</v>
      </c>
      <c r="C32" s="26">
        <v>5000</v>
      </c>
      <c r="D32" s="26">
        <v>5000</v>
      </c>
      <c r="E32" s="5"/>
      <c r="F32" s="5"/>
      <c r="G32" s="5"/>
      <c r="H32" s="5"/>
      <c r="I32" s="5"/>
      <c r="J32" s="5"/>
      <c r="K32" s="5"/>
      <c r="L32" s="5"/>
      <c r="M32" s="5"/>
      <c r="N32" s="5"/>
      <c r="O32" s="5"/>
      <c r="P32" s="5"/>
      <c r="Q32" s="5"/>
      <c r="R32" s="5"/>
      <c r="S32" s="5"/>
      <c r="T32" s="5"/>
      <c r="U32" s="5"/>
    </row>
    <row r="33" spans="1:21" s="10" customFormat="1" ht="31.5">
      <c r="A33" s="19" t="s">
        <v>84</v>
      </c>
      <c r="B33" s="46" t="s">
        <v>47</v>
      </c>
      <c r="C33" s="25">
        <f>C34</f>
        <v>72000</v>
      </c>
      <c r="D33" s="25">
        <f>D34</f>
        <v>74000</v>
      </c>
      <c r="E33" s="5"/>
      <c r="F33" s="5"/>
      <c r="G33" s="5"/>
      <c r="H33" s="5"/>
      <c r="I33" s="5"/>
      <c r="J33" s="5"/>
      <c r="K33" s="5"/>
      <c r="L33" s="5"/>
      <c r="M33" s="5"/>
      <c r="N33" s="5"/>
      <c r="O33" s="5"/>
      <c r="P33" s="5"/>
      <c r="Q33" s="5"/>
      <c r="R33" s="5"/>
      <c r="S33" s="5"/>
      <c r="T33" s="5"/>
      <c r="U33" s="5"/>
    </row>
    <row r="34" spans="1:21" s="10" customFormat="1" ht="31.5">
      <c r="A34" s="14" t="s">
        <v>83</v>
      </c>
      <c r="B34" s="47" t="s">
        <v>48</v>
      </c>
      <c r="C34" s="26">
        <v>72000</v>
      </c>
      <c r="D34" s="26">
        <v>74000</v>
      </c>
      <c r="E34" s="5"/>
      <c r="F34" s="5"/>
      <c r="G34" s="5"/>
      <c r="H34" s="5"/>
      <c r="I34" s="5"/>
      <c r="J34" s="5"/>
      <c r="K34" s="5"/>
      <c r="L34" s="5"/>
      <c r="M34" s="5"/>
      <c r="N34" s="5"/>
      <c r="O34" s="5"/>
      <c r="P34" s="5"/>
      <c r="Q34" s="5"/>
      <c r="R34" s="5"/>
      <c r="S34" s="5"/>
      <c r="T34" s="5"/>
      <c r="U34" s="5"/>
    </row>
    <row r="35" spans="1:21" s="10" customFormat="1" ht="15.75">
      <c r="A35" s="20" t="s">
        <v>59</v>
      </c>
      <c r="B35" s="46" t="s">
        <v>60</v>
      </c>
      <c r="C35" s="25">
        <f>C36+C38</f>
        <v>5000</v>
      </c>
      <c r="D35" s="25">
        <f>D36+D38</f>
        <v>5000</v>
      </c>
      <c r="E35" s="5"/>
      <c r="F35" s="5"/>
      <c r="G35" s="5"/>
      <c r="H35" s="5"/>
      <c r="I35" s="5"/>
      <c r="J35" s="5"/>
      <c r="K35" s="5"/>
      <c r="L35" s="5"/>
      <c r="M35" s="5"/>
      <c r="N35" s="5"/>
      <c r="O35" s="5"/>
      <c r="P35" s="5"/>
      <c r="Q35" s="5"/>
      <c r="R35" s="5"/>
      <c r="S35" s="5"/>
      <c r="T35" s="5"/>
      <c r="U35" s="5"/>
    </row>
    <row r="36" spans="1:21" s="10" customFormat="1" ht="15.75">
      <c r="A36" s="20" t="s">
        <v>81</v>
      </c>
      <c r="B36" s="46" t="s">
        <v>58</v>
      </c>
      <c r="C36" s="26">
        <f>C37</f>
        <v>4000</v>
      </c>
      <c r="D36" s="26">
        <f>D37</f>
        <v>4000</v>
      </c>
      <c r="E36" s="5"/>
      <c r="F36" s="5"/>
      <c r="G36" s="5"/>
      <c r="H36" s="5"/>
      <c r="I36" s="5"/>
      <c r="J36" s="5"/>
      <c r="K36" s="5"/>
      <c r="L36" s="5"/>
      <c r="M36" s="5"/>
      <c r="N36" s="5"/>
      <c r="O36" s="5"/>
      <c r="P36" s="5"/>
      <c r="Q36" s="5"/>
      <c r="R36" s="5"/>
      <c r="S36" s="5"/>
      <c r="T36" s="5"/>
      <c r="U36" s="5"/>
    </row>
    <row r="37" spans="1:21" s="10" customFormat="1" ht="47.25">
      <c r="A37" s="14" t="s">
        <v>82</v>
      </c>
      <c r="B37" s="47" t="s">
        <v>57</v>
      </c>
      <c r="C37" s="26">
        <v>4000</v>
      </c>
      <c r="D37" s="26">
        <v>4000</v>
      </c>
      <c r="E37" s="5"/>
      <c r="F37" s="5"/>
      <c r="G37" s="5"/>
      <c r="H37" s="5"/>
      <c r="I37" s="5"/>
      <c r="J37" s="5"/>
      <c r="K37" s="5"/>
      <c r="L37" s="5"/>
      <c r="M37" s="5"/>
      <c r="N37" s="5"/>
      <c r="O37" s="5"/>
      <c r="P37" s="5"/>
      <c r="Q37" s="5"/>
      <c r="R37" s="5"/>
      <c r="S37" s="5"/>
      <c r="T37" s="5"/>
      <c r="U37" s="5"/>
    </row>
    <row r="38" spans="1:21" s="10" customFormat="1" ht="15.75">
      <c r="A38" s="19" t="s">
        <v>100</v>
      </c>
      <c r="B38" s="46" t="s">
        <v>101</v>
      </c>
      <c r="C38" s="25">
        <f>C39</f>
        <v>1000</v>
      </c>
      <c r="D38" s="25">
        <f>D39</f>
        <v>1000</v>
      </c>
      <c r="E38" s="5"/>
      <c r="F38" s="5"/>
      <c r="G38" s="5"/>
      <c r="H38" s="5"/>
      <c r="I38" s="5"/>
      <c r="J38" s="5"/>
      <c r="K38" s="5"/>
      <c r="L38" s="5"/>
      <c r="M38" s="5"/>
      <c r="N38" s="5"/>
      <c r="O38" s="5"/>
      <c r="P38" s="5"/>
      <c r="Q38" s="5"/>
      <c r="R38" s="5"/>
      <c r="S38" s="5"/>
      <c r="T38" s="5"/>
      <c r="U38" s="5"/>
    </row>
    <row r="39" spans="1:21" s="1" customFormat="1" ht="15.75">
      <c r="A39" s="14" t="s">
        <v>108</v>
      </c>
      <c r="B39" s="47" t="s">
        <v>99</v>
      </c>
      <c r="C39" s="26">
        <f>C40</f>
        <v>1000</v>
      </c>
      <c r="D39" s="26">
        <f>D40</f>
        <v>1000</v>
      </c>
      <c r="E39" s="3"/>
      <c r="F39" s="3"/>
      <c r="G39" s="3"/>
      <c r="H39" s="3"/>
      <c r="I39" s="3"/>
      <c r="J39" s="3"/>
      <c r="K39" s="3"/>
      <c r="L39" s="3"/>
      <c r="M39" s="3"/>
      <c r="N39" s="3"/>
      <c r="O39" s="3"/>
      <c r="P39" s="3"/>
      <c r="Q39" s="3"/>
      <c r="R39" s="3"/>
      <c r="S39" s="3"/>
      <c r="T39" s="3"/>
      <c r="U39" s="3"/>
    </row>
    <row r="40" spans="1:21" s="10" customFormat="1" ht="31.5">
      <c r="A40" s="14" t="s">
        <v>98</v>
      </c>
      <c r="B40" s="47" t="s">
        <v>95</v>
      </c>
      <c r="C40" s="26">
        <v>1000</v>
      </c>
      <c r="D40" s="26">
        <v>1000</v>
      </c>
      <c r="E40" s="5"/>
      <c r="F40" s="5"/>
      <c r="G40" s="5"/>
      <c r="H40" s="5"/>
      <c r="I40" s="5"/>
      <c r="J40" s="5"/>
      <c r="K40" s="5"/>
      <c r="L40" s="5"/>
      <c r="M40" s="5"/>
      <c r="N40" s="5"/>
      <c r="O40" s="5"/>
      <c r="P40" s="5"/>
      <c r="Q40" s="5"/>
      <c r="R40" s="5"/>
      <c r="S40" s="5"/>
      <c r="T40" s="5"/>
      <c r="U40" s="5"/>
    </row>
    <row r="41" spans="1:21" s="10" customFormat="1" ht="15.75">
      <c r="A41" s="19" t="s">
        <v>16</v>
      </c>
      <c r="B41" s="46" t="s">
        <v>28</v>
      </c>
      <c r="C41" s="25">
        <f>C42</f>
        <v>164000</v>
      </c>
      <c r="D41" s="25">
        <f>D42</f>
        <v>168000</v>
      </c>
      <c r="E41" s="5"/>
      <c r="F41" s="5"/>
      <c r="G41" s="5"/>
      <c r="H41" s="5"/>
      <c r="I41" s="5"/>
      <c r="J41" s="5"/>
      <c r="K41" s="5"/>
      <c r="L41" s="5"/>
      <c r="M41" s="5"/>
      <c r="N41" s="5"/>
      <c r="O41" s="5"/>
      <c r="P41" s="5"/>
      <c r="Q41" s="5"/>
      <c r="R41" s="5"/>
      <c r="S41" s="5"/>
      <c r="T41" s="5"/>
      <c r="U41" s="5"/>
    </row>
    <row r="42" spans="1:4" ht="31.5">
      <c r="A42" s="19" t="s">
        <v>80</v>
      </c>
      <c r="B42" s="46" t="s">
        <v>17</v>
      </c>
      <c r="C42" s="25">
        <f>C43</f>
        <v>164000</v>
      </c>
      <c r="D42" s="25">
        <f>D43</f>
        <v>168000</v>
      </c>
    </row>
    <row r="43" spans="1:4" ht="47.25">
      <c r="A43" s="14" t="s">
        <v>18</v>
      </c>
      <c r="B43" s="47" t="s">
        <v>2</v>
      </c>
      <c r="C43" s="26">
        <v>164000</v>
      </c>
      <c r="D43" s="26">
        <v>168000</v>
      </c>
    </row>
    <row r="44" spans="1:21" s="1" customFormat="1" ht="15.75">
      <c r="A44" s="19" t="s">
        <v>36</v>
      </c>
      <c r="B44" s="46"/>
      <c r="C44" s="25">
        <f>C45+C55+C53</f>
        <v>4555500</v>
      </c>
      <c r="D44" s="25">
        <f>D45+D55+D53</f>
        <v>4605500</v>
      </c>
      <c r="E44" s="3"/>
      <c r="F44" s="3"/>
      <c r="G44" s="3"/>
      <c r="H44" s="3"/>
      <c r="I44" s="3"/>
      <c r="J44" s="3"/>
      <c r="K44" s="3"/>
      <c r="L44" s="3"/>
      <c r="M44" s="3"/>
      <c r="N44" s="3"/>
      <c r="O44" s="3"/>
      <c r="P44" s="3"/>
      <c r="Q44" s="3"/>
      <c r="R44" s="3"/>
      <c r="S44" s="3"/>
      <c r="T44" s="3"/>
      <c r="U44" s="3"/>
    </row>
    <row r="45" spans="1:4" ht="47.25">
      <c r="A45" s="19" t="s">
        <v>30</v>
      </c>
      <c r="B45" s="46" t="s">
        <v>29</v>
      </c>
      <c r="C45" s="25">
        <f>C46+C50</f>
        <v>4510500</v>
      </c>
      <c r="D45" s="25">
        <f>D46+D50</f>
        <v>4560500</v>
      </c>
    </row>
    <row r="46" spans="1:4" ht="94.5">
      <c r="A46" s="14" t="s">
        <v>79</v>
      </c>
      <c r="B46" s="46" t="s">
        <v>42</v>
      </c>
      <c r="C46" s="25">
        <f>C48+C47+C49</f>
        <v>3910500</v>
      </c>
      <c r="D46" s="25">
        <f>D48+D47+D49</f>
        <v>3960500</v>
      </c>
    </row>
    <row r="47" spans="1:4" ht="78.75">
      <c r="A47" s="14" t="s">
        <v>40</v>
      </c>
      <c r="B47" s="47" t="s">
        <v>39</v>
      </c>
      <c r="C47" s="26">
        <v>10000</v>
      </c>
      <c r="D47" s="26">
        <v>10000</v>
      </c>
    </row>
    <row r="48" spans="1:21" s="1" customFormat="1" ht="78.75">
      <c r="A48" s="14" t="s">
        <v>7</v>
      </c>
      <c r="B48" s="47" t="s">
        <v>3</v>
      </c>
      <c r="C48" s="26">
        <v>500</v>
      </c>
      <c r="D48" s="26">
        <v>500</v>
      </c>
      <c r="E48" s="3"/>
      <c r="F48" s="3"/>
      <c r="G48" s="3"/>
      <c r="H48" s="3"/>
      <c r="I48" s="3"/>
      <c r="J48" s="3"/>
      <c r="K48" s="3"/>
      <c r="L48" s="3"/>
      <c r="M48" s="3"/>
      <c r="N48" s="3"/>
      <c r="O48" s="3"/>
      <c r="P48" s="3"/>
      <c r="Q48" s="3"/>
      <c r="R48" s="3"/>
      <c r="S48" s="3"/>
      <c r="T48" s="3"/>
      <c r="U48" s="3"/>
    </row>
    <row r="49" spans="1:4" ht="31.5">
      <c r="A49" s="14" t="s">
        <v>109</v>
      </c>
      <c r="B49" s="47" t="s">
        <v>110</v>
      </c>
      <c r="C49" s="26">
        <v>3900000</v>
      </c>
      <c r="D49" s="26">
        <v>3950000</v>
      </c>
    </row>
    <row r="50" spans="1:21" s="1" customFormat="1" ht="80.25" customHeight="1">
      <c r="A50" s="19" t="s">
        <v>78</v>
      </c>
      <c r="B50" s="46" t="s">
        <v>53</v>
      </c>
      <c r="C50" s="25">
        <f>C51</f>
        <v>600000</v>
      </c>
      <c r="D50" s="25">
        <f>D51</f>
        <v>600000</v>
      </c>
      <c r="E50" s="3"/>
      <c r="F50" s="3"/>
      <c r="G50" s="3"/>
      <c r="H50" s="3"/>
      <c r="I50" s="3"/>
      <c r="J50" s="3"/>
      <c r="K50" s="3"/>
      <c r="L50" s="3"/>
      <c r="M50" s="3"/>
      <c r="N50" s="3"/>
      <c r="O50" s="3"/>
      <c r="P50" s="3"/>
      <c r="Q50" s="3"/>
      <c r="R50" s="3"/>
      <c r="S50" s="3"/>
      <c r="T50" s="3"/>
      <c r="U50" s="3"/>
    </row>
    <row r="51" spans="1:21" s="12" customFormat="1" ht="94.5">
      <c r="A51" s="19" t="s">
        <v>54</v>
      </c>
      <c r="B51" s="46" t="s">
        <v>55</v>
      </c>
      <c r="C51" s="25">
        <f>C52</f>
        <v>600000</v>
      </c>
      <c r="D51" s="25">
        <f>D52</f>
        <v>600000</v>
      </c>
      <c r="E51" s="11"/>
      <c r="F51" s="11"/>
      <c r="G51" s="11"/>
      <c r="H51" s="11"/>
      <c r="I51" s="11"/>
      <c r="J51" s="11"/>
      <c r="K51" s="11"/>
      <c r="L51" s="11"/>
      <c r="M51" s="11"/>
      <c r="N51" s="11"/>
      <c r="O51" s="11"/>
      <c r="P51" s="11"/>
      <c r="Q51" s="11"/>
      <c r="R51" s="11"/>
      <c r="S51" s="11"/>
      <c r="T51" s="11"/>
      <c r="U51" s="11"/>
    </row>
    <row r="52" spans="1:21" s="12" customFormat="1" ht="78.75">
      <c r="A52" s="14" t="s">
        <v>77</v>
      </c>
      <c r="B52" s="47" t="s">
        <v>56</v>
      </c>
      <c r="C52" s="26">
        <v>600000</v>
      </c>
      <c r="D52" s="26">
        <v>600000</v>
      </c>
      <c r="E52" s="11"/>
      <c r="F52" s="11"/>
      <c r="G52" s="11"/>
      <c r="H52" s="11"/>
      <c r="I52" s="11"/>
      <c r="J52" s="11"/>
      <c r="K52" s="11"/>
      <c r="L52" s="11"/>
      <c r="M52" s="11"/>
      <c r="N52" s="11"/>
      <c r="O52" s="11"/>
      <c r="P52" s="11"/>
      <c r="Q52" s="11"/>
      <c r="R52" s="11"/>
      <c r="S52" s="11"/>
      <c r="T52" s="11"/>
      <c r="U52" s="11"/>
    </row>
    <row r="53" spans="1:21" s="12" customFormat="1" ht="31.5">
      <c r="A53" s="19" t="s">
        <v>32</v>
      </c>
      <c r="B53" s="46" t="s">
        <v>31</v>
      </c>
      <c r="C53" s="25">
        <f>C54</f>
        <v>30000</v>
      </c>
      <c r="D53" s="25">
        <f>D54</f>
        <v>30000</v>
      </c>
      <c r="E53" s="11"/>
      <c r="F53" s="11"/>
      <c r="G53" s="11"/>
      <c r="H53" s="11"/>
      <c r="I53" s="11"/>
      <c r="J53" s="11"/>
      <c r="K53" s="11"/>
      <c r="L53" s="11"/>
      <c r="M53" s="11"/>
      <c r="N53" s="11"/>
      <c r="O53" s="11"/>
      <c r="P53" s="11"/>
      <c r="Q53" s="11"/>
      <c r="R53" s="11"/>
      <c r="S53" s="11"/>
      <c r="T53" s="11"/>
      <c r="U53" s="11"/>
    </row>
    <row r="54" spans="1:21" s="1" customFormat="1" ht="15.75">
      <c r="A54" s="14" t="s">
        <v>92</v>
      </c>
      <c r="B54" s="47" t="s">
        <v>91</v>
      </c>
      <c r="C54" s="26">
        <v>30000</v>
      </c>
      <c r="D54" s="26">
        <v>30000</v>
      </c>
      <c r="E54" s="3"/>
      <c r="F54" s="3"/>
      <c r="G54" s="3"/>
      <c r="H54" s="3"/>
      <c r="I54" s="3"/>
      <c r="J54" s="3"/>
      <c r="K54" s="3"/>
      <c r="L54" s="3"/>
      <c r="M54" s="3"/>
      <c r="N54" s="3"/>
      <c r="O54" s="3"/>
      <c r="P54" s="3"/>
      <c r="Q54" s="3"/>
      <c r="R54" s="3"/>
      <c r="S54" s="3"/>
      <c r="T54" s="3"/>
      <c r="U54" s="3"/>
    </row>
    <row r="55" spans="1:21" s="1" customFormat="1" ht="15.75">
      <c r="A55" s="20" t="s">
        <v>34</v>
      </c>
      <c r="B55" s="46" t="s">
        <v>33</v>
      </c>
      <c r="C55" s="25">
        <f>C56+C57</f>
        <v>15000</v>
      </c>
      <c r="D55" s="25">
        <f>D56+D57</f>
        <v>15000</v>
      </c>
      <c r="E55" s="3"/>
      <c r="F55" s="3"/>
      <c r="G55" s="3"/>
      <c r="H55" s="3"/>
      <c r="I55" s="3"/>
      <c r="J55" s="3"/>
      <c r="K55" s="3"/>
      <c r="L55" s="3"/>
      <c r="M55" s="3"/>
      <c r="N55" s="3"/>
      <c r="O55" s="3"/>
      <c r="P55" s="3"/>
      <c r="Q55" s="3"/>
      <c r="R55" s="3"/>
      <c r="S55" s="3"/>
      <c r="T55" s="3"/>
      <c r="U55" s="3"/>
    </row>
    <row r="56" spans="1:21" s="1" customFormat="1" ht="31.5">
      <c r="A56" s="19" t="s">
        <v>62</v>
      </c>
      <c r="B56" s="46" t="s">
        <v>63</v>
      </c>
      <c r="C56" s="25">
        <v>12000</v>
      </c>
      <c r="D56" s="25">
        <v>12000</v>
      </c>
      <c r="E56" s="3"/>
      <c r="F56" s="3"/>
      <c r="G56" s="3"/>
      <c r="H56" s="3"/>
      <c r="I56" s="3"/>
      <c r="J56" s="3"/>
      <c r="K56" s="3"/>
      <c r="L56" s="3"/>
      <c r="M56" s="3"/>
      <c r="N56" s="3"/>
      <c r="O56" s="3"/>
      <c r="P56" s="3"/>
      <c r="Q56" s="3"/>
      <c r="R56" s="3"/>
      <c r="S56" s="3"/>
      <c r="T56" s="3"/>
      <c r="U56" s="3"/>
    </row>
    <row r="57" spans="1:21" s="1" customFormat="1" ht="63">
      <c r="A57" s="19" t="s">
        <v>64</v>
      </c>
      <c r="B57" s="46" t="s">
        <v>65</v>
      </c>
      <c r="C57" s="25">
        <v>3000</v>
      </c>
      <c r="D57" s="25">
        <v>3000</v>
      </c>
      <c r="E57" s="3"/>
      <c r="F57" s="3"/>
      <c r="G57" s="3"/>
      <c r="H57" s="3"/>
      <c r="I57" s="3"/>
      <c r="J57" s="3"/>
      <c r="K57" s="3"/>
      <c r="L57" s="3"/>
      <c r="M57" s="3"/>
      <c r="N57" s="3"/>
      <c r="O57" s="3"/>
      <c r="P57" s="3"/>
      <c r="Q57" s="3"/>
      <c r="R57" s="3"/>
      <c r="S57" s="3"/>
      <c r="T57" s="3"/>
      <c r="U57" s="3"/>
    </row>
    <row r="58" spans="1:21" s="1" customFormat="1" ht="15.75">
      <c r="A58" s="19" t="s">
        <v>37</v>
      </c>
      <c r="B58" s="47"/>
      <c r="C58" s="25">
        <f>C11</f>
        <v>138612344.6</v>
      </c>
      <c r="D58" s="25">
        <f>D11</f>
        <v>142187408.6</v>
      </c>
      <c r="E58" s="3"/>
      <c r="F58" s="3"/>
      <c r="G58" s="3"/>
      <c r="H58" s="3"/>
      <c r="I58" s="3"/>
      <c r="J58" s="3"/>
      <c r="K58" s="3"/>
      <c r="L58" s="3"/>
      <c r="M58" s="3"/>
      <c r="N58" s="3"/>
      <c r="O58" s="3"/>
      <c r="P58" s="3"/>
      <c r="Q58" s="3"/>
      <c r="R58" s="3"/>
      <c r="S58" s="3"/>
      <c r="T58" s="3"/>
      <c r="U58" s="3"/>
    </row>
    <row r="59" spans="1:4" ht="15.75">
      <c r="A59" s="19" t="s">
        <v>76</v>
      </c>
      <c r="B59" s="46" t="s">
        <v>35</v>
      </c>
      <c r="C59" s="25">
        <f>C60</f>
        <v>215116600.5</v>
      </c>
      <c r="D59" s="25">
        <f>D60</f>
        <v>215155398.6</v>
      </c>
    </row>
    <row r="60" spans="1:4" ht="47.25">
      <c r="A60" s="19" t="s">
        <v>75</v>
      </c>
      <c r="B60" s="46" t="s">
        <v>0</v>
      </c>
      <c r="C60" s="25">
        <f>C61+C73+C66</f>
        <v>215116600.5</v>
      </c>
      <c r="D60" s="25">
        <f>D61+D73+D66</f>
        <v>215155398.6</v>
      </c>
    </row>
    <row r="61" spans="1:4" ht="31.5">
      <c r="A61" s="19" t="s">
        <v>93</v>
      </c>
      <c r="B61" s="46" t="s">
        <v>152</v>
      </c>
      <c r="C61" s="25">
        <f>C62+C64</f>
        <v>84513900</v>
      </c>
      <c r="D61" s="25">
        <f>D62+D64</f>
        <v>82962900</v>
      </c>
    </row>
    <row r="62" spans="1:4" ht="15.75">
      <c r="A62" s="19" t="s">
        <v>10</v>
      </c>
      <c r="B62" s="46" t="s">
        <v>134</v>
      </c>
      <c r="C62" s="25">
        <f>C63</f>
        <v>2021900</v>
      </c>
      <c r="D62" s="25">
        <f>D63</f>
        <v>2021900</v>
      </c>
    </row>
    <row r="63" spans="1:4" ht="31.5">
      <c r="A63" s="14" t="s">
        <v>74</v>
      </c>
      <c r="B63" s="47" t="s">
        <v>135</v>
      </c>
      <c r="C63" s="26">
        <v>2021900</v>
      </c>
      <c r="D63" s="26">
        <v>2021900</v>
      </c>
    </row>
    <row r="64" spans="1:4" ht="47.25">
      <c r="A64" s="19" t="s">
        <v>73</v>
      </c>
      <c r="B64" s="46" t="s">
        <v>136</v>
      </c>
      <c r="C64" s="25">
        <f>C65</f>
        <v>82492000</v>
      </c>
      <c r="D64" s="25">
        <f>D65</f>
        <v>80941000</v>
      </c>
    </row>
    <row r="65" spans="1:4" ht="47.25">
      <c r="A65" s="14" t="s">
        <v>72</v>
      </c>
      <c r="B65" s="47" t="s">
        <v>137</v>
      </c>
      <c r="C65" s="26">
        <v>82492000</v>
      </c>
      <c r="D65" s="26">
        <v>80941000</v>
      </c>
    </row>
    <row r="66" spans="1:4" ht="62.25" customHeight="1">
      <c r="A66" s="19" t="s">
        <v>68</v>
      </c>
      <c r="B66" s="46" t="s">
        <v>138</v>
      </c>
      <c r="C66" s="25">
        <f>C67</f>
        <v>5368042</v>
      </c>
      <c r="D66" s="25">
        <f>D67</f>
        <v>6514542</v>
      </c>
    </row>
    <row r="67" spans="1:4" ht="15.75">
      <c r="A67" s="19" t="s">
        <v>11</v>
      </c>
      <c r="B67" s="46" t="s">
        <v>139</v>
      </c>
      <c r="C67" s="25">
        <f>C68</f>
        <v>5368042</v>
      </c>
      <c r="D67" s="25">
        <f>D68</f>
        <v>6514542</v>
      </c>
    </row>
    <row r="68" spans="1:4" ht="15.75">
      <c r="A68" s="14" t="s">
        <v>9</v>
      </c>
      <c r="B68" s="47" t="s">
        <v>140</v>
      </c>
      <c r="C68" s="26">
        <f>C69+C70+C72+C71</f>
        <v>5368042</v>
      </c>
      <c r="D68" s="26">
        <f>D69+D70+D72+D71</f>
        <v>6514542</v>
      </c>
    </row>
    <row r="69" spans="1:4" ht="78.75">
      <c r="A69" s="14" t="s">
        <v>130</v>
      </c>
      <c r="B69" s="47" t="s">
        <v>140</v>
      </c>
      <c r="C69" s="26">
        <v>184800</v>
      </c>
      <c r="D69" s="26">
        <v>185500</v>
      </c>
    </row>
    <row r="70" spans="1:4" ht="63">
      <c r="A70" s="14" t="s">
        <v>131</v>
      </c>
      <c r="B70" s="47" t="s">
        <v>140</v>
      </c>
      <c r="C70" s="26">
        <v>13042</v>
      </c>
      <c r="D70" s="26">
        <v>13042</v>
      </c>
    </row>
    <row r="71" spans="1:4" ht="31.5">
      <c r="A71" s="14" t="s">
        <v>133</v>
      </c>
      <c r="B71" s="47" t="s">
        <v>140</v>
      </c>
      <c r="C71" s="26">
        <v>294000</v>
      </c>
      <c r="D71" s="26">
        <v>294000</v>
      </c>
    </row>
    <row r="72" spans="1:4" ht="63">
      <c r="A72" s="14" t="s">
        <v>132</v>
      </c>
      <c r="B72" s="47" t="s">
        <v>140</v>
      </c>
      <c r="C72" s="26">
        <v>4876200</v>
      </c>
      <c r="D72" s="26">
        <v>6022000</v>
      </c>
    </row>
    <row r="73" spans="1:21" s="1" customFormat="1" ht="31.5">
      <c r="A73" s="19" t="s">
        <v>94</v>
      </c>
      <c r="B73" s="46" t="s">
        <v>141</v>
      </c>
      <c r="C73" s="25">
        <f>C74+C76+C83+C78+C80</f>
        <v>125234658.5</v>
      </c>
      <c r="D73" s="25">
        <f>D74+D76+D83+D78+D80</f>
        <v>125677956.6</v>
      </c>
      <c r="E73" s="3"/>
      <c r="F73" s="3"/>
      <c r="G73" s="3"/>
      <c r="H73" s="3"/>
      <c r="I73" s="3"/>
      <c r="J73" s="3"/>
      <c r="K73" s="3"/>
      <c r="L73" s="3"/>
      <c r="M73" s="3"/>
      <c r="N73" s="3"/>
      <c r="O73" s="3"/>
      <c r="P73" s="3"/>
      <c r="Q73" s="3"/>
      <c r="R73" s="3"/>
      <c r="S73" s="3"/>
      <c r="T73" s="3"/>
      <c r="U73" s="3"/>
    </row>
    <row r="74" spans="1:21" s="1" customFormat="1" ht="31.5">
      <c r="A74" s="19" t="s">
        <v>12</v>
      </c>
      <c r="B74" s="46" t="s">
        <v>143</v>
      </c>
      <c r="C74" s="25">
        <f>C75</f>
        <v>630100</v>
      </c>
      <c r="D74" s="25">
        <f>D75</f>
        <v>630100</v>
      </c>
      <c r="E74" s="3"/>
      <c r="F74" s="3"/>
      <c r="G74" s="3"/>
      <c r="H74" s="3"/>
      <c r="I74" s="3"/>
      <c r="J74" s="3"/>
      <c r="K74" s="3"/>
      <c r="L74" s="3"/>
      <c r="M74" s="3"/>
      <c r="N74" s="3"/>
      <c r="O74" s="3"/>
      <c r="P74" s="3"/>
      <c r="Q74" s="3"/>
      <c r="R74" s="3"/>
      <c r="S74" s="3"/>
      <c r="T74" s="3"/>
      <c r="U74" s="3"/>
    </row>
    <row r="75" spans="1:21" s="1" customFormat="1" ht="31.5">
      <c r="A75" s="14" t="s">
        <v>104</v>
      </c>
      <c r="B75" s="47" t="s">
        <v>142</v>
      </c>
      <c r="C75" s="26">
        <v>630100</v>
      </c>
      <c r="D75" s="26">
        <v>630100</v>
      </c>
      <c r="E75" s="3"/>
      <c r="F75" s="3"/>
      <c r="G75" s="3"/>
      <c r="H75" s="3"/>
      <c r="I75" s="3"/>
      <c r="J75" s="3"/>
      <c r="K75" s="3"/>
      <c r="L75" s="3"/>
      <c r="M75" s="3"/>
      <c r="N75" s="3"/>
      <c r="O75" s="3"/>
      <c r="P75" s="3"/>
      <c r="Q75" s="3"/>
      <c r="R75" s="3"/>
      <c r="S75" s="3"/>
      <c r="T75" s="3"/>
      <c r="U75" s="3"/>
    </row>
    <row r="76" spans="1:21" s="10" customFormat="1" ht="47.25">
      <c r="A76" s="19" t="s">
        <v>102</v>
      </c>
      <c r="B76" s="46" t="s">
        <v>144</v>
      </c>
      <c r="C76" s="25">
        <f>C77</f>
        <v>292400</v>
      </c>
      <c r="D76" s="25">
        <f>D77</f>
        <v>292400</v>
      </c>
      <c r="E76" s="5"/>
      <c r="F76" s="5"/>
      <c r="G76" s="5"/>
      <c r="H76" s="5"/>
      <c r="I76" s="5"/>
      <c r="J76" s="5"/>
      <c r="K76" s="5"/>
      <c r="L76" s="5"/>
      <c r="M76" s="5"/>
      <c r="N76" s="5"/>
      <c r="O76" s="5"/>
      <c r="P76" s="5"/>
      <c r="Q76" s="5"/>
      <c r="R76" s="5"/>
      <c r="S76" s="5"/>
      <c r="T76" s="5"/>
      <c r="U76" s="5"/>
    </row>
    <row r="77" spans="1:21" s="8" customFormat="1" ht="47.25">
      <c r="A77" s="14" t="s">
        <v>103</v>
      </c>
      <c r="B77" s="47" t="s">
        <v>145</v>
      </c>
      <c r="C77" s="26">
        <v>292400</v>
      </c>
      <c r="D77" s="26">
        <v>292400</v>
      </c>
      <c r="E77" s="7"/>
      <c r="F77" s="7"/>
      <c r="G77" s="7"/>
      <c r="H77" s="7"/>
      <c r="I77" s="7"/>
      <c r="J77" s="7"/>
      <c r="K77" s="7"/>
      <c r="L77" s="7"/>
      <c r="M77" s="7"/>
      <c r="N77" s="7"/>
      <c r="O77" s="7"/>
      <c r="P77" s="7"/>
      <c r="Q77" s="7"/>
      <c r="R77" s="7"/>
      <c r="S77" s="7"/>
      <c r="T77" s="7"/>
      <c r="U77" s="7"/>
    </row>
    <row r="78" spans="1:21" s="13" customFormat="1" ht="47.25">
      <c r="A78" s="19" t="s">
        <v>71</v>
      </c>
      <c r="B78" s="46" t="s">
        <v>146</v>
      </c>
      <c r="C78" s="25">
        <f>C79</f>
        <v>4158100</v>
      </c>
      <c r="D78" s="25">
        <f>D79</f>
        <v>4158100</v>
      </c>
      <c r="E78" s="6"/>
      <c r="F78" s="6"/>
      <c r="G78" s="6"/>
      <c r="H78" s="6"/>
      <c r="I78" s="6"/>
      <c r="J78" s="6"/>
      <c r="K78" s="6"/>
      <c r="L78" s="6"/>
      <c r="M78" s="6"/>
      <c r="N78" s="6"/>
      <c r="O78" s="6"/>
      <c r="P78" s="6"/>
      <c r="Q78" s="6"/>
      <c r="R78" s="6"/>
      <c r="S78" s="6"/>
      <c r="T78" s="6"/>
      <c r="U78" s="6"/>
    </row>
    <row r="79" spans="1:21" s="13" customFormat="1" ht="64.5" customHeight="1">
      <c r="A79" s="14" t="s">
        <v>105</v>
      </c>
      <c r="B79" s="47" t="s">
        <v>147</v>
      </c>
      <c r="C79" s="26">
        <v>4158100</v>
      </c>
      <c r="D79" s="26">
        <v>4158100</v>
      </c>
      <c r="E79" s="6"/>
      <c r="F79" s="6"/>
      <c r="G79" s="6"/>
      <c r="H79" s="6"/>
      <c r="I79" s="6"/>
      <c r="J79" s="6"/>
      <c r="K79" s="6"/>
      <c r="L79" s="6"/>
      <c r="M79" s="6"/>
      <c r="N79" s="6"/>
      <c r="O79" s="6"/>
      <c r="P79" s="6"/>
      <c r="Q79" s="6"/>
      <c r="R79" s="6"/>
      <c r="S79" s="6"/>
      <c r="T79" s="6"/>
      <c r="U79" s="6"/>
    </row>
    <row r="80" spans="1:21" s="9" customFormat="1" ht="78.75">
      <c r="A80" s="19" t="s">
        <v>70</v>
      </c>
      <c r="B80" s="46" t="s">
        <v>148</v>
      </c>
      <c r="C80" s="25">
        <f>C81+C82</f>
        <v>2109700</v>
      </c>
      <c r="D80" s="25">
        <f>D81+D82</f>
        <v>2109700</v>
      </c>
      <c r="E80" s="7"/>
      <c r="F80" s="7"/>
      <c r="G80" s="7"/>
      <c r="H80" s="7"/>
      <c r="I80" s="7"/>
      <c r="J80" s="7"/>
      <c r="K80" s="7"/>
      <c r="L80" s="7"/>
      <c r="M80" s="7"/>
      <c r="N80" s="7"/>
      <c r="O80" s="7"/>
      <c r="P80" s="7"/>
      <c r="Q80" s="7"/>
      <c r="R80" s="7"/>
      <c r="S80" s="7"/>
      <c r="T80" s="7"/>
      <c r="U80" s="7"/>
    </row>
    <row r="81" spans="1:4" s="7" customFormat="1" ht="78.75">
      <c r="A81" s="14" t="s">
        <v>106</v>
      </c>
      <c r="B81" s="47" t="s">
        <v>149</v>
      </c>
      <c r="C81" s="26">
        <v>2058200</v>
      </c>
      <c r="D81" s="26">
        <v>2058200</v>
      </c>
    </row>
    <row r="82" spans="1:4" s="7" customFormat="1" ht="110.25">
      <c r="A82" s="14" t="s">
        <v>129</v>
      </c>
      <c r="B82" s="47" t="s">
        <v>149</v>
      </c>
      <c r="C82" s="26">
        <v>51500</v>
      </c>
      <c r="D82" s="26">
        <v>51500</v>
      </c>
    </row>
    <row r="83" spans="1:4" s="7" customFormat="1" ht="15.75">
      <c r="A83" s="19" t="s">
        <v>13</v>
      </c>
      <c r="B83" s="46" t="s">
        <v>150</v>
      </c>
      <c r="C83" s="25">
        <f>C84</f>
        <v>118044358.5</v>
      </c>
      <c r="D83" s="25">
        <f>D84</f>
        <v>118487656.6</v>
      </c>
    </row>
    <row r="84" spans="1:4" s="6" customFormat="1" ht="15.75">
      <c r="A84" s="14" t="s">
        <v>14</v>
      </c>
      <c r="B84" s="47" t="s">
        <v>151</v>
      </c>
      <c r="C84" s="26">
        <f>C85+C86+C87+C88+C89+C90+C91+C92+C93+C94+C95+C96+C97+C98+C99+C100</f>
        <v>118044358.5</v>
      </c>
      <c r="D84" s="26">
        <f>D85+D86+D87+D88+D89+D90+D91+D92+D93+D94+D95+D96+D97+D98+D99+D100</f>
        <v>118487656.6</v>
      </c>
    </row>
    <row r="85" spans="1:4" s="5" customFormat="1" ht="47.25">
      <c r="A85" s="14" t="s">
        <v>113</v>
      </c>
      <c r="B85" s="47" t="s">
        <v>151</v>
      </c>
      <c r="C85" s="26">
        <v>881000</v>
      </c>
      <c r="D85" s="26">
        <v>881000</v>
      </c>
    </row>
    <row r="86" spans="1:4" s="5" customFormat="1" ht="31.5">
      <c r="A86" s="14" t="s">
        <v>114</v>
      </c>
      <c r="B86" s="47" t="s">
        <v>151</v>
      </c>
      <c r="C86" s="26">
        <v>88500</v>
      </c>
      <c r="D86" s="26">
        <v>88500</v>
      </c>
    </row>
    <row r="87" spans="1:4" ht="110.25">
      <c r="A87" s="14" t="s">
        <v>115</v>
      </c>
      <c r="B87" s="47" t="s">
        <v>151</v>
      </c>
      <c r="C87" s="26">
        <v>6000</v>
      </c>
      <c r="D87" s="26">
        <v>6000</v>
      </c>
    </row>
    <row r="88" spans="1:4" ht="94.5">
      <c r="A88" s="14" t="s">
        <v>116</v>
      </c>
      <c r="B88" s="47" t="s">
        <v>151</v>
      </c>
      <c r="C88" s="26">
        <v>3300</v>
      </c>
      <c r="D88" s="26">
        <v>3300</v>
      </c>
    </row>
    <row r="89" spans="1:4" ht="94.5">
      <c r="A89" s="14" t="s">
        <v>117</v>
      </c>
      <c r="B89" s="47" t="s">
        <v>151</v>
      </c>
      <c r="C89" s="26">
        <v>17600</v>
      </c>
      <c r="D89" s="26">
        <v>17600</v>
      </c>
    </row>
    <row r="90" spans="1:4" s="3" customFormat="1" ht="94.5">
      <c r="A90" s="14" t="s">
        <v>118</v>
      </c>
      <c r="B90" s="47" t="s">
        <v>151</v>
      </c>
      <c r="C90" s="26">
        <v>3800</v>
      </c>
      <c r="D90" s="26">
        <v>3800</v>
      </c>
    </row>
    <row r="91" spans="1:4" s="3" customFormat="1" ht="53.25" customHeight="1">
      <c r="A91" s="14" t="s">
        <v>119</v>
      </c>
      <c r="B91" s="47" t="s">
        <v>151</v>
      </c>
      <c r="C91" s="26">
        <v>208500</v>
      </c>
      <c r="D91" s="26">
        <v>208500</v>
      </c>
    </row>
    <row r="92" spans="1:4" s="3" customFormat="1" ht="46.5" customHeight="1">
      <c r="A92" s="14" t="s">
        <v>120</v>
      </c>
      <c r="B92" s="47" t="s">
        <v>151</v>
      </c>
      <c r="C92" s="26">
        <v>59175800</v>
      </c>
      <c r="D92" s="26">
        <v>59175800</v>
      </c>
    </row>
    <row r="93" spans="1:4" s="3" customFormat="1" ht="49.5" customHeight="1">
      <c r="A93" s="14" t="s">
        <v>128</v>
      </c>
      <c r="B93" s="47" t="s">
        <v>151</v>
      </c>
      <c r="C93" s="26">
        <v>44287300</v>
      </c>
      <c r="D93" s="26">
        <v>44287300</v>
      </c>
    </row>
    <row r="94" spans="1:4" ht="47.25">
      <c r="A94" s="14" t="s">
        <v>121</v>
      </c>
      <c r="B94" s="47" t="s">
        <v>151</v>
      </c>
      <c r="C94" s="26">
        <v>1879000</v>
      </c>
      <c r="D94" s="26">
        <v>1879000</v>
      </c>
    </row>
    <row r="95" spans="1:4" ht="78.75">
      <c r="A95" s="14" t="s">
        <v>122</v>
      </c>
      <c r="B95" s="47" t="s">
        <v>151</v>
      </c>
      <c r="C95" s="26">
        <v>67000</v>
      </c>
      <c r="D95" s="26">
        <v>67000</v>
      </c>
    </row>
    <row r="96" spans="1:21" s="1" customFormat="1" ht="78.75">
      <c r="A96" s="14" t="s">
        <v>123</v>
      </c>
      <c r="B96" s="47" t="s">
        <v>151</v>
      </c>
      <c r="C96" s="26">
        <v>10439500</v>
      </c>
      <c r="D96" s="26">
        <v>10878000</v>
      </c>
      <c r="E96" s="3"/>
      <c r="F96" s="3"/>
      <c r="G96" s="3"/>
      <c r="H96" s="3"/>
      <c r="I96" s="3"/>
      <c r="J96" s="3"/>
      <c r="K96" s="3"/>
      <c r="L96" s="3"/>
      <c r="M96" s="3"/>
      <c r="N96" s="3"/>
      <c r="O96" s="3"/>
      <c r="P96" s="3"/>
      <c r="Q96" s="3"/>
      <c r="R96" s="3"/>
      <c r="S96" s="3"/>
      <c r="T96" s="3"/>
      <c r="U96" s="3"/>
    </row>
    <row r="97" spans="1:4" ht="78.75">
      <c r="A97" s="14" t="s">
        <v>124</v>
      </c>
      <c r="B97" s="47" t="s">
        <v>151</v>
      </c>
      <c r="C97" s="26">
        <v>18900</v>
      </c>
      <c r="D97" s="26">
        <v>18900</v>
      </c>
    </row>
    <row r="98" spans="1:21" s="1" customFormat="1" ht="94.5">
      <c r="A98" s="14" t="s">
        <v>125</v>
      </c>
      <c r="B98" s="47" t="s">
        <v>151</v>
      </c>
      <c r="C98" s="26">
        <v>881000</v>
      </c>
      <c r="D98" s="26">
        <v>881000</v>
      </c>
      <c r="E98" s="3"/>
      <c r="F98" s="3"/>
      <c r="G98" s="3"/>
      <c r="H98" s="3"/>
      <c r="I98" s="3"/>
      <c r="J98" s="3"/>
      <c r="K98" s="3"/>
      <c r="L98" s="3"/>
      <c r="M98" s="3"/>
      <c r="N98" s="3"/>
      <c r="O98" s="3"/>
      <c r="P98" s="3"/>
      <c r="Q98" s="3"/>
      <c r="R98" s="3"/>
      <c r="S98" s="3"/>
      <c r="T98" s="3"/>
      <c r="U98" s="3"/>
    </row>
    <row r="99" spans="1:4" ht="47.25">
      <c r="A99" s="14" t="s">
        <v>126</v>
      </c>
      <c r="B99" s="47" t="s">
        <v>151</v>
      </c>
      <c r="C99" s="26">
        <v>69538.5</v>
      </c>
      <c r="D99" s="26">
        <v>74336.6</v>
      </c>
    </row>
    <row r="100" spans="1:4" ht="47.25">
      <c r="A100" s="14" t="s">
        <v>127</v>
      </c>
      <c r="B100" s="47" t="s">
        <v>151</v>
      </c>
      <c r="C100" s="26">
        <v>17620</v>
      </c>
      <c r="D100" s="26">
        <v>17620</v>
      </c>
    </row>
    <row r="101" spans="1:21" s="8" customFormat="1" ht="15.75">
      <c r="A101" s="20" t="s">
        <v>22</v>
      </c>
      <c r="B101" s="48"/>
      <c r="C101" s="25">
        <f>C58+C59</f>
        <v>353728945.1</v>
      </c>
      <c r="D101" s="25">
        <f>D58+D59</f>
        <v>357342807.2</v>
      </c>
      <c r="E101" s="7"/>
      <c r="F101" s="7"/>
      <c r="G101" s="7"/>
      <c r="H101" s="7"/>
      <c r="I101" s="7"/>
      <c r="J101" s="7"/>
      <c r="K101" s="7"/>
      <c r="L101" s="7"/>
      <c r="M101" s="7"/>
      <c r="N101" s="7"/>
      <c r="O101" s="7"/>
      <c r="P101" s="7"/>
      <c r="Q101" s="7"/>
      <c r="R101" s="7"/>
      <c r="S101" s="7"/>
      <c r="T101" s="7"/>
      <c r="U101" s="7"/>
    </row>
    <row r="102" spans="1:4" s="2" customFormat="1" ht="51.75" customHeight="1">
      <c r="A102" s="16"/>
      <c r="B102" s="49"/>
      <c r="C102" s="35"/>
      <c r="D102" s="35"/>
    </row>
    <row r="103" spans="1:4" s="3" customFormat="1" ht="15.75">
      <c r="A103" s="16"/>
      <c r="B103" s="49"/>
      <c r="C103" s="35"/>
      <c r="D103" s="35"/>
    </row>
    <row r="104" spans="1:4" s="2" customFormat="1" ht="57.75" customHeight="1">
      <c r="A104" s="16"/>
      <c r="B104" s="49"/>
      <c r="C104" s="35"/>
      <c r="D104" s="35"/>
    </row>
    <row r="111" spans="1:4" s="2" customFormat="1" ht="15.75">
      <c r="A111" s="16"/>
      <c r="B111" s="49"/>
      <c r="C111" s="35"/>
      <c r="D111" s="35"/>
    </row>
    <row r="112" spans="1:4" s="2" customFormat="1" ht="15.75">
      <c r="A112" s="16"/>
      <c r="B112" s="49"/>
      <c r="C112" s="35"/>
      <c r="D112" s="35"/>
    </row>
    <row r="113" spans="1:4" s="2" customFormat="1" ht="15.75">
      <c r="A113" s="16"/>
      <c r="B113" s="49"/>
      <c r="C113" s="38"/>
      <c r="D113" s="38"/>
    </row>
    <row r="114" spans="1:4" s="2" customFormat="1" ht="15.75">
      <c r="A114" s="16"/>
      <c r="B114" s="49"/>
      <c r="C114" s="38"/>
      <c r="D114" s="38"/>
    </row>
    <row r="115" spans="1:4" s="3" customFormat="1" ht="15.75">
      <c r="A115" s="16"/>
      <c r="B115" s="49"/>
      <c r="C115" s="39"/>
      <c r="D115" s="39"/>
    </row>
    <row r="116" spans="1:4" s="3" customFormat="1" ht="15.75">
      <c r="A116" s="16"/>
      <c r="B116" s="49"/>
      <c r="C116" s="38"/>
      <c r="D116" s="38"/>
    </row>
    <row r="117" spans="1:4" s="5" customFormat="1" ht="15.75">
      <c r="A117" s="16"/>
      <c r="B117" s="49"/>
      <c r="C117" s="39"/>
      <c r="D117" s="39"/>
    </row>
    <row r="118" spans="1:4" s="3" customFormat="1" ht="15.75">
      <c r="A118" s="16"/>
      <c r="B118" s="49"/>
      <c r="C118" s="38"/>
      <c r="D118" s="38"/>
    </row>
    <row r="119" spans="1:4" s="5" customFormat="1" ht="15.75">
      <c r="A119" s="16"/>
      <c r="B119" s="49"/>
      <c r="C119" s="39"/>
      <c r="D119" s="39"/>
    </row>
    <row r="120" spans="1:4" s="3" customFormat="1" ht="15.75">
      <c r="A120" s="16"/>
      <c r="B120" s="49"/>
      <c r="C120" s="39"/>
      <c r="D120" s="39"/>
    </row>
    <row r="121" spans="1:4" s="5" customFormat="1" ht="15.75">
      <c r="A121" s="16"/>
      <c r="B121" s="49"/>
      <c r="C121" s="39"/>
      <c r="D121" s="39"/>
    </row>
    <row r="122" spans="1:4" s="5" customFormat="1" ht="15.75">
      <c r="A122" s="16"/>
      <c r="B122" s="49"/>
      <c r="C122" s="40"/>
      <c r="D122" s="40"/>
    </row>
    <row r="123" spans="1:4" s="5" customFormat="1" ht="15.75">
      <c r="A123" s="16"/>
      <c r="B123" s="49"/>
      <c r="C123" s="35"/>
      <c r="D123" s="35"/>
    </row>
    <row r="124" spans="1:4" s="4" customFormat="1" ht="15.75">
      <c r="A124" s="16"/>
      <c r="B124" s="49"/>
      <c r="C124" s="35"/>
      <c r="D124" s="35"/>
    </row>
  </sheetData>
  <sheetProtection/>
  <mergeCells count="5">
    <mergeCell ref="B4:D4"/>
    <mergeCell ref="A6:D6"/>
    <mergeCell ref="B1:D1"/>
    <mergeCell ref="A2:D2"/>
    <mergeCell ref="A3:D3"/>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128"/>
  <sheetViews>
    <sheetView tabSelected="1" zoomScale="75" zoomScaleNormal="75" zoomScaleSheetLayoutView="80" zoomScalePageLayoutView="0" workbookViewId="0" topLeftCell="A7">
      <pane xSplit="2" ySplit="3" topLeftCell="C10" activePane="bottomRight" state="frozen"/>
      <selection pane="topLeft" activeCell="A7" sqref="A7"/>
      <selection pane="topRight" activeCell="C7" sqref="C7"/>
      <selection pane="bottomLeft" activeCell="A10" sqref="A10"/>
      <selection pane="bottomRight" activeCell="D56" sqref="D56"/>
    </sheetView>
  </sheetViews>
  <sheetFormatPr defaultColWidth="9.00390625" defaultRowHeight="12.75"/>
  <cols>
    <col min="1" max="1" width="43.875" style="16" customWidth="1"/>
    <col min="2" max="2" width="28.625" style="49" customWidth="1"/>
    <col min="3" max="3" width="24.00390625" style="49" customWidth="1"/>
    <col min="4" max="4" width="22.375" style="49" customWidth="1"/>
    <col min="5" max="5" width="17.125" style="49" customWidth="1"/>
    <col min="6" max="6" width="16.375" style="35" customWidth="1"/>
    <col min="7" max="7" width="16.875" style="35" customWidth="1"/>
    <col min="8" max="24" width="9.125" style="2" customWidth="1"/>
  </cols>
  <sheetData>
    <row r="1" spans="1:7" ht="15.75">
      <c r="A1" s="15" t="s">
        <v>69</v>
      </c>
      <c r="B1" s="52" t="s">
        <v>164</v>
      </c>
      <c r="C1" s="52"/>
      <c r="D1" s="52"/>
      <c r="E1" s="52"/>
      <c r="F1" s="60"/>
      <c r="G1" s="60"/>
    </row>
    <row r="2" spans="1:7" ht="12.75" customHeight="1">
      <c r="A2" s="64" t="s">
        <v>111</v>
      </c>
      <c r="B2" s="64"/>
      <c r="C2" s="64"/>
      <c r="D2" s="64"/>
      <c r="E2" s="64"/>
      <c r="F2" s="60"/>
      <c r="G2" s="60"/>
    </row>
    <row r="3" spans="1:7" ht="27" customHeight="1">
      <c r="A3" s="65" t="s">
        <v>163</v>
      </c>
      <c r="B3" s="65"/>
      <c r="C3" s="65"/>
      <c r="D3" s="65"/>
      <c r="E3" s="65"/>
      <c r="F3" s="60"/>
      <c r="G3" s="60"/>
    </row>
    <row r="4" spans="2:7" ht="15.75">
      <c r="B4" s="61" t="s">
        <v>165</v>
      </c>
      <c r="C4" s="61"/>
      <c r="D4" s="61"/>
      <c r="E4" s="61"/>
      <c r="F4" s="60"/>
      <c r="G4" s="60"/>
    </row>
    <row r="5" spans="1:5" ht="15.75">
      <c r="A5" s="15"/>
      <c r="B5" s="41"/>
      <c r="C5" s="41"/>
      <c r="D5" s="41"/>
      <c r="E5" s="41"/>
    </row>
    <row r="6" spans="1:7" ht="18.75">
      <c r="A6" s="62" t="s">
        <v>112</v>
      </c>
      <c r="B6" s="62"/>
      <c r="C6" s="62"/>
      <c r="D6" s="62"/>
      <c r="E6" s="62"/>
      <c r="F6" s="63"/>
      <c r="G6" s="60"/>
    </row>
    <row r="7" spans="1:6" ht="15.75">
      <c r="A7" s="15"/>
      <c r="B7" s="42"/>
      <c r="C7" s="42"/>
      <c r="D7" s="42"/>
      <c r="E7" s="42"/>
      <c r="F7" s="36"/>
    </row>
    <row r="8" spans="1:5" ht="0.75" customHeight="1" thickBot="1">
      <c r="A8" s="15"/>
      <c r="B8" s="43"/>
      <c r="C8" s="43"/>
      <c r="D8" s="43"/>
      <c r="E8" s="43"/>
    </row>
    <row r="9" spans="1:7" ht="26.25" thickBot="1">
      <c r="A9" s="17" t="s">
        <v>20</v>
      </c>
      <c r="B9" s="44" t="s">
        <v>19</v>
      </c>
      <c r="C9" s="44">
        <v>2015</v>
      </c>
      <c r="D9" s="44">
        <v>2016</v>
      </c>
      <c r="E9" s="44">
        <v>2017</v>
      </c>
      <c r="F9" s="37">
        <v>2018</v>
      </c>
      <c r="G9" s="37">
        <v>2019</v>
      </c>
    </row>
    <row r="10" spans="1:7" ht="15.75">
      <c r="A10" s="18" t="s">
        <v>38</v>
      </c>
      <c r="B10" s="45"/>
      <c r="C10" s="50"/>
      <c r="D10" s="50"/>
      <c r="E10" s="50"/>
      <c r="F10" s="23"/>
      <c r="G10" s="23"/>
    </row>
    <row r="11" spans="1:7" s="2" customFormat="1" ht="31.5">
      <c r="A11" s="19" t="s">
        <v>8</v>
      </c>
      <c r="B11" s="46" t="s">
        <v>15</v>
      </c>
      <c r="C11" s="46"/>
      <c r="D11" s="24">
        <v>132670800</v>
      </c>
      <c r="E11" s="24">
        <v>135333616.16</v>
      </c>
      <c r="F11" s="24">
        <f>F12+F45</f>
        <v>138612344.6</v>
      </c>
      <c r="G11" s="24">
        <f>G12+G45</f>
        <v>142187408.6</v>
      </c>
    </row>
    <row r="12" spans="1:7" s="2" customFormat="1" ht="15.75">
      <c r="A12" s="19" t="s">
        <v>5</v>
      </c>
      <c r="B12" s="46"/>
      <c r="C12" s="46"/>
      <c r="D12" s="24">
        <v>127970500</v>
      </c>
      <c r="E12" s="24">
        <v>130857916.16</v>
      </c>
      <c r="F12" s="24">
        <f>F13+F24+F42+F36+F19</f>
        <v>134056844.6</v>
      </c>
      <c r="G12" s="24">
        <f>G13+G24+G42+G36+G19</f>
        <v>137581908.6</v>
      </c>
    </row>
    <row r="13" spans="1:7" ht="15.75">
      <c r="A13" s="20" t="s">
        <v>23</v>
      </c>
      <c r="B13" s="46" t="s">
        <v>24</v>
      </c>
      <c r="C13" s="46"/>
      <c r="D13" s="24">
        <v>122446400</v>
      </c>
      <c r="E13" s="24">
        <v>125876000</v>
      </c>
      <c r="F13" s="25">
        <f>F14</f>
        <v>129023000</v>
      </c>
      <c r="G13" s="25">
        <f>G14</f>
        <v>132249000</v>
      </c>
    </row>
    <row r="14" spans="1:24" s="1" customFormat="1" ht="15.75">
      <c r="A14" s="20" t="s">
        <v>21</v>
      </c>
      <c r="B14" s="46" t="s">
        <v>25</v>
      </c>
      <c r="C14" s="46"/>
      <c r="D14" s="24">
        <v>122446400</v>
      </c>
      <c r="E14" s="24">
        <v>125876000</v>
      </c>
      <c r="F14" s="25">
        <f>F15+F16+F17</f>
        <v>129023000</v>
      </c>
      <c r="G14" s="25">
        <f>G15+G16+G17</f>
        <v>132249000</v>
      </c>
      <c r="H14" s="3"/>
      <c r="I14" s="3"/>
      <c r="J14" s="3"/>
      <c r="K14" s="3"/>
      <c r="L14" s="3"/>
      <c r="M14" s="3"/>
      <c r="N14" s="3"/>
      <c r="O14" s="3"/>
      <c r="P14" s="3"/>
      <c r="Q14" s="3"/>
      <c r="R14" s="3"/>
      <c r="S14" s="3"/>
      <c r="T14" s="3"/>
      <c r="U14" s="3"/>
      <c r="V14" s="3"/>
      <c r="W14" s="3"/>
      <c r="X14" s="3"/>
    </row>
    <row r="15" spans="1:7" ht="126">
      <c r="A15" s="14" t="s">
        <v>88</v>
      </c>
      <c r="B15" s="47" t="s">
        <v>43</v>
      </c>
      <c r="C15" s="47"/>
      <c r="D15" s="51">
        <v>122245900</v>
      </c>
      <c r="E15" s="51">
        <v>125676000</v>
      </c>
      <c r="F15" s="26">
        <f>124302000-45000-155000+4721000</f>
        <v>128823000</v>
      </c>
      <c r="G15" s="26">
        <f>124302000-45000-155000+7947000</f>
        <v>132049000</v>
      </c>
    </row>
    <row r="16" spans="1:7" ht="173.25">
      <c r="A16" s="14" t="s">
        <v>89</v>
      </c>
      <c r="B16" s="47" t="s">
        <v>41</v>
      </c>
      <c r="C16" s="47"/>
      <c r="D16" s="51">
        <v>45000</v>
      </c>
      <c r="E16" s="51">
        <v>45000</v>
      </c>
      <c r="F16" s="26">
        <v>45000</v>
      </c>
      <c r="G16" s="26">
        <v>45000</v>
      </c>
    </row>
    <row r="17" spans="1:7" ht="78.75">
      <c r="A17" s="14" t="s">
        <v>90</v>
      </c>
      <c r="B17" s="47" t="s">
        <v>49</v>
      </c>
      <c r="C17" s="47"/>
      <c r="D17" s="51">
        <v>155000</v>
      </c>
      <c r="E17" s="51">
        <v>155000</v>
      </c>
      <c r="F17" s="26">
        <v>155000</v>
      </c>
      <c r="G17" s="26">
        <v>155000</v>
      </c>
    </row>
    <row r="18" spans="1:7" ht="125.25" customHeight="1">
      <c r="A18" s="14" t="s">
        <v>166</v>
      </c>
      <c r="B18" s="47" t="s">
        <v>167</v>
      </c>
      <c r="C18" s="47"/>
      <c r="D18" s="51">
        <v>500</v>
      </c>
      <c r="E18" s="51">
        <v>0</v>
      </c>
      <c r="F18" s="26">
        <v>0</v>
      </c>
      <c r="G18" s="26">
        <v>0</v>
      </c>
    </row>
    <row r="19" spans="1:7" ht="63">
      <c r="A19" s="19" t="s">
        <v>153</v>
      </c>
      <c r="B19" s="46" t="s">
        <v>154</v>
      </c>
      <c r="C19" s="46"/>
      <c r="D19" s="24">
        <v>2171500</v>
      </c>
      <c r="E19" s="24">
        <v>1721916.1600000001</v>
      </c>
      <c r="F19" s="25">
        <f>F20</f>
        <v>1694844.5999999999</v>
      </c>
      <c r="G19" s="25">
        <f>G20</f>
        <v>1907908.6</v>
      </c>
    </row>
    <row r="20" spans="1:7" ht="47.25">
      <c r="A20" s="14" t="s">
        <v>155</v>
      </c>
      <c r="B20" s="47" t="s">
        <v>156</v>
      </c>
      <c r="C20" s="47"/>
      <c r="D20" s="51">
        <v>2171500</v>
      </c>
      <c r="E20" s="51">
        <v>1721916.1600000001</v>
      </c>
      <c r="F20" s="26">
        <f>F21+F22+F23</f>
        <v>1694844.5999999999</v>
      </c>
      <c r="G20" s="26">
        <f>G21+G22+G23</f>
        <v>1907908.6</v>
      </c>
    </row>
    <row r="21" spans="1:7" ht="110.25">
      <c r="A21" s="14" t="s">
        <v>157</v>
      </c>
      <c r="B21" s="47" t="s">
        <v>158</v>
      </c>
      <c r="C21" s="47"/>
      <c r="D21" s="51">
        <v>703000</v>
      </c>
      <c r="E21" s="51">
        <v>588019.95</v>
      </c>
      <c r="F21" s="26">
        <v>589341.64</v>
      </c>
      <c r="G21" s="26">
        <v>657466.34</v>
      </c>
    </row>
    <row r="22" spans="1:7" ht="141.75">
      <c r="A22" s="14" t="s">
        <v>159</v>
      </c>
      <c r="B22" s="47" t="s">
        <v>160</v>
      </c>
      <c r="C22" s="47"/>
      <c r="D22" s="51">
        <v>11500</v>
      </c>
      <c r="E22" s="51">
        <v>5857.14</v>
      </c>
      <c r="F22" s="26">
        <v>5366.86</v>
      </c>
      <c r="G22" s="26">
        <v>5656.16</v>
      </c>
    </row>
    <row r="23" spans="1:7" ht="126">
      <c r="A23" s="14" t="s">
        <v>161</v>
      </c>
      <c r="B23" s="47" t="s">
        <v>162</v>
      </c>
      <c r="C23" s="47"/>
      <c r="D23" s="51">
        <v>1457000</v>
      </c>
      <c r="E23" s="51">
        <v>1128039.07</v>
      </c>
      <c r="F23" s="26">
        <f>1222437.67-122301.57</f>
        <v>1100136.0999999999</v>
      </c>
      <c r="G23" s="26">
        <f>1370874.51-126088.41</f>
        <v>1244786.1</v>
      </c>
    </row>
    <row r="24" spans="1:7" ht="15.75">
      <c r="A24" s="20" t="s">
        <v>27</v>
      </c>
      <c r="B24" s="46" t="s">
        <v>26</v>
      </c>
      <c r="C24" s="46"/>
      <c r="D24" s="24">
        <v>3181000</v>
      </c>
      <c r="E24" s="24">
        <v>3093000</v>
      </c>
      <c r="F24" s="25">
        <f>F31+F25+F34</f>
        <v>3170000</v>
      </c>
      <c r="G24" s="25">
        <f>G31+G25+G34</f>
        <v>3252000</v>
      </c>
    </row>
    <row r="25" spans="1:24" s="1" customFormat="1" ht="47.25">
      <c r="A25" s="19" t="s">
        <v>44</v>
      </c>
      <c r="B25" s="46" t="s">
        <v>45</v>
      </c>
      <c r="C25" s="46"/>
      <c r="D25" s="24">
        <v>555000</v>
      </c>
      <c r="E25" s="24">
        <v>583000</v>
      </c>
      <c r="F25" s="25">
        <f>F26+F28+F30</f>
        <v>597000</v>
      </c>
      <c r="G25" s="25">
        <f>G26+G28+G30</f>
        <v>615000</v>
      </c>
      <c r="H25" s="3"/>
      <c r="I25" s="3"/>
      <c r="J25" s="3"/>
      <c r="K25" s="3"/>
      <c r="L25" s="3"/>
      <c r="M25" s="3"/>
      <c r="N25" s="3"/>
      <c r="O25" s="3"/>
      <c r="P25" s="3"/>
      <c r="Q25" s="3"/>
      <c r="R25" s="3"/>
      <c r="S25" s="3"/>
      <c r="T25" s="3"/>
      <c r="U25" s="3"/>
      <c r="V25" s="3"/>
      <c r="W25" s="3"/>
      <c r="X25" s="3"/>
    </row>
    <row r="26" spans="1:24" s="1" customFormat="1" ht="47.25">
      <c r="A26" s="14" t="s">
        <v>87</v>
      </c>
      <c r="B26" s="47" t="s">
        <v>46</v>
      </c>
      <c r="C26" s="47"/>
      <c r="D26" s="51">
        <v>270000</v>
      </c>
      <c r="E26" s="51">
        <v>280000</v>
      </c>
      <c r="F26" s="26">
        <f>F27</f>
        <v>282000</v>
      </c>
      <c r="G26" s="26">
        <f>G27</f>
        <v>284000</v>
      </c>
      <c r="H26" s="3"/>
      <c r="I26" s="3"/>
      <c r="J26" s="3"/>
      <c r="K26" s="3"/>
      <c r="L26" s="3"/>
      <c r="M26" s="3"/>
      <c r="N26" s="3"/>
      <c r="O26" s="3"/>
      <c r="P26" s="3"/>
      <c r="Q26" s="3"/>
      <c r="R26" s="3"/>
      <c r="S26" s="3"/>
      <c r="T26" s="3"/>
      <c r="U26" s="3"/>
      <c r="V26" s="3"/>
      <c r="W26" s="3"/>
      <c r="X26" s="3"/>
    </row>
    <row r="27" spans="1:24" s="1" customFormat="1" ht="47.25">
      <c r="A27" s="14" t="s">
        <v>87</v>
      </c>
      <c r="B27" s="47" t="s">
        <v>50</v>
      </c>
      <c r="C27" s="47"/>
      <c r="D27" s="51">
        <v>270000</v>
      </c>
      <c r="E27" s="51">
        <v>280000</v>
      </c>
      <c r="F27" s="26">
        <v>282000</v>
      </c>
      <c r="G27" s="26">
        <v>284000</v>
      </c>
      <c r="H27" s="3"/>
      <c r="I27" s="3"/>
      <c r="J27" s="3"/>
      <c r="K27" s="3"/>
      <c r="L27" s="3"/>
      <c r="M27" s="3"/>
      <c r="N27" s="3"/>
      <c r="O27" s="3"/>
      <c r="P27" s="3"/>
      <c r="Q27" s="3"/>
      <c r="R27" s="3"/>
      <c r="S27" s="3"/>
      <c r="T27" s="3"/>
      <c r="U27" s="3"/>
      <c r="V27" s="3"/>
      <c r="W27" s="3"/>
      <c r="X27" s="3"/>
    </row>
    <row r="28" spans="1:24" s="1" customFormat="1" ht="63">
      <c r="A28" s="14" t="s">
        <v>86</v>
      </c>
      <c r="B28" s="47" t="s">
        <v>51</v>
      </c>
      <c r="C28" s="47"/>
      <c r="D28" s="51">
        <v>225000</v>
      </c>
      <c r="E28" s="51">
        <v>228000</v>
      </c>
      <c r="F28" s="26">
        <f>F29</f>
        <v>235000</v>
      </c>
      <c r="G28" s="26">
        <f>G29</f>
        <v>246000</v>
      </c>
      <c r="H28" s="3"/>
      <c r="I28" s="3"/>
      <c r="J28" s="3"/>
      <c r="K28" s="3"/>
      <c r="L28" s="3"/>
      <c r="M28" s="3"/>
      <c r="N28" s="3"/>
      <c r="O28" s="3"/>
      <c r="P28" s="3"/>
      <c r="Q28" s="3"/>
      <c r="R28" s="3"/>
      <c r="S28" s="3"/>
      <c r="T28" s="3"/>
      <c r="U28" s="3"/>
      <c r="V28" s="3"/>
      <c r="W28" s="3"/>
      <c r="X28" s="3"/>
    </row>
    <row r="29" spans="1:24" s="22" customFormat="1" ht="63">
      <c r="A29" s="14" t="s">
        <v>86</v>
      </c>
      <c r="B29" s="47" t="s">
        <v>52</v>
      </c>
      <c r="C29" s="47"/>
      <c r="D29" s="51">
        <v>225000</v>
      </c>
      <c r="E29" s="51">
        <v>228000</v>
      </c>
      <c r="F29" s="26">
        <v>235000</v>
      </c>
      <c r="G29" s="26">
        <v>246000</v>
      </c>
      <c r="H29" s="21"/>
      <c r="I29" s="21"/>
      <c r="J29" s="21"/>
      <c r="K29" s="21"/>
      <c r="L29" s="21"/>
      <c r="M29" s="21"/>
      <c r="N29" s="21"/>
      <c r="O29" s="21"/>
      <c r="P29" s="21"/>
      <c r="Q29" s="21"/>
      <c r="R29" s="21"/>
      <c r="S29" s="21"/>
      <c r="T29" s="21"/>
      <c r="U29" s="21"/>
      <c r="V29" s="21"/>
      <c r="W29" s="21"/>
      <c r="X29" s="21"/>
    </row>
    <row r="30" spans="1:24" s="12" customFormat="1" ht="47.25">
      <c r="A30" s="14" t="s">
        <v>97</v>
      </c>
      <c r="B30" s="47" t="s">
        <v>96</v>
      </c>
      <c r="C30" s="47"/>
      <c r="D30" s="51">
        <v>60000</v>
      </c>
      <c r="E30" s="51">
        <v>75000</v>
      </c>
      <c r="F30" s="26">
        <v>80000</v>
      </c>
      <c r="G30" s="26">
        <v>85000</v>
      </c>
      <c r="H30" s="11"/>
      <c r="I30" s="11"/>
      <c r="J30" s="11"/>
      <c r="K30" s="11"/>
      <c r="L30" s="11"/>
      <c r="M30" s="11"/>
      <c r="N30" s="11"/>
      <c r="O30" s="11"/>
      <c r="P30" s="11"/>
      <c r="Q30" s="11"/>
      <c r="R30" s="11"/>
      <c r="S30" s="11"/>
      <c r="T30" s="11"/>
      <c r="U30" s="11"/>
      <c r="V30" s="11"/>
      <c r="W30" s="11"/>
      <c r="X30" s="11"/>
    </row>
    <row r="31" spans="1:24" s="12" customFormat="1" ht="31.5">
      <c r="A31" s="19" t="s">
        <v>85</v>
      </c>
      <c r="B31" s="46" t="s">
        <v>4</v>
      </c>
      <c r="C31" s="46"/>
      <c r="D31" s="24">
        <v>2560000</v>
      </c>
      <c r="E31" s="24">
        <v>2440000</v>
      </c>
      <c r="F31" s="25">
        <f>F32+F33</f>
        <v>2501000</v>
      </c>
      <c r="G31" s="25">
        <f>G32+G33</f>
        <v>2563000</v>
      </c>
      <c r="H31" s="11"/>
      <c r="I31" s="11"/>
      <c r="J31" s="11"/>
      <c r="K31" s="11"/>
      <c r="L31" s="11"/>
      <c r="M31" s="11"/>
      <c r="N31" s="11"/>
      <c r="O31" s="11"/>
      <c r="P31" s="11"/>
      <c r="Q31" s="11"/>
      <c r="R31" s="11"/>
      <c r="S31" s="11"/>
      <c r="T31" s="11"/>
      <c r="U31" s="11"/>
      <c r="V31" s="11"/>
      <c r="W31" s="11"/>
      <c r="X31" s="11"/>
    </row>
    <row r="32" spans="1:24" s="1" customFormat="1" ht="31.5">
      <c r="A32" s="14" t="s">
        <v>1</v>
      </c>
      <c r="B32" s="47" t="s">
        <v>6</v>
      </c>
      <c r="C32" s="47"/>
      <c r="D32" s="51">
        <v>2555000</v>
      </c>
      <c r="E32" s="51">
        <v>2435000</v>
      </c>
      <c r="F32" s="26">
        <f>2496000</f>
        <v>2496000</v>
      </c>
      <c r="G32" s="26">
        <f>2558000</f>
        <v>2558000</v>
      </c>
      <c r="H32" s="3"/>
      <c r="I32" s="3"/>
      <c r="J32" s="3"/>
      <c r="K32" s="3"/>
      <c r="L32" s="3"/>
      <c r="M32" s="3"/>
      <c r="N32" s="3"/>
      <c r="O32" s="3"/>
      <c r="P32" s="3"/>
      <c r="Q32" s="3"/>
      <c r="R32" s="3"/>
      <c r="S32" s="3"/>
      <c r="T32" s="3"/>
      <c r="U32" s="3"/>
      <c r="V32" s="3"/>
      <c r="W32" s="3"/>
      <c r="X32" s="3"/>
    </row>
    <row r="33" spans="1:24" s="10" customFormat="1" ht="63">
      <c r="A33" s="14" t="s">
        <v>67</v>
      </c>
      <c r="B33" s="47" t="s">
        <v>66</v>
      </c>
      <c r="C33" s="47"/>
      <c r="D33" s="51">
        <v>5000</v>
      </c>
      <c r="E33" s="51">
        <v>5000</v>
      </c>
      <c r="F33" s="26">
        <v>5000</v>
      </c>
      <c r="G33" s="26">
        <v>5000</v>
      </c>
      <c r="H33" s="5"/>
      <c r="I33" s="5"/>
      <c r="J33" s="5"/>
      <c r="K33" s="5"/>
      <c r="L33" s="5"/>
      <c r="M33" s="5"/>
      <c r="N33" s="5"/>
      <c r="O33" s="5"/>
      <c r="P33" s="5"/>
      <c r="Q33" s="5"/>
      <c r="R33" s="5"/>
      <c r="S33" s="5"/>
      <c r="T33" s="5"/>
      <c r="U33" s="5"/>
      <c r="V33" s="5"/>
      <c r="W33" s="5"/>
      <c r="X33" s="5"/>
    </row>
    <row r="34" spans="1:24" s="10" customFormat="1" ht="47.25">
      <c r="A34" s="19" t="s">
        <v>84</v>
      </c>
      <c r="B34" s="46" t="s">
        <v>47</v>
      </c>
      <c r="C34" s="46"/>
      <c r="D34" s="24">
        <v>66000</v>
      </c>
      <c r="E34" s="24">
        <v>70000</v>
      </c>
      <c r="F34" s="25">
        <f>F35</f>
        <v>72000</v>
      </c>
      <c r="G34" s="25">
        <f>G35</f>
        <v>74000</v>
      </c>
      <c r="H34" s="5"/>
      <c r="I34" s="5"/>
      <c r="J34" s="5"/>
      <c r="K34" s="5"/>
      <c r="L34" s="5"/>
      <c r="M34" s="5"/>
      <c r="N34" s="5"/>
      <c r="O34" s="5"/>
      <c r="P34" s="5"/>
      <c r="Q34" s="5"/>
      <c r="R34" s="5"/>
      <c r="S34" s="5"/>
      <c r="T34" s="5"/>
      <c r="U34" s="5"/>
      <c r="V34" s="5"/>
      <c r="W34" s="5"/>
      <c r="X34" s="5"/>
    </row>
    <row r="35" spans="1:24" s="10" customFormat="1" ht="63">
      <c r="A35" s="14" t="s">
        <v>83</v>
      </c>
      <c r="B35" s="47" t="s">
        <v>48</v>
      </c>
      <c r="C35" s="47"/>
      <c r="D35" s="51">
        <v>66000</v>
      </c>
      <c r="E35" s="51">
        <v>70000</v>
      </c>
      <c r="F35" s="26">
        <v>72000</v>
      </c>
      <c r="G35" s="26">
        <v>74000</v>
      </c>
      <c r="H35" s="5"/>
      <c r="I35" s="5"/>
      <c r="J35" s="5"/>
      <c r="K35" s="5"/>
      <c r="L35" s="5"/>
      <c r="M35" s="5"/>
      <c r="N35" s="5"/>
      <c r="O35" s="5"/>
      <c r="P35" s="5"/>
      <c r="Q35" s="5"/>
      <c r="R35" s="5"/>
      <c r="S35" s="5"/>
      <c r="T35" s="5"/>
      <c r="U35" s="5"/>
      <c r="V35" s="5"/>
      <c r="W35" s="5"/>
      <c r="X35" s="5"/>
    </row>
    <row r="36" spans="1:24" s="10" customFormat="1" ht="15.75">
      <c r="A36" s="20" t="s">
        <v>59</v>
      </c>
      <c r="B36" s="46" t="s">
        <v>60</v>
      </c>
      <c r="C36" s="46"/>
      <c r="D36" s="24">
        <v>6600</v>
      </c>
      <c r="E36" s="24">
        <v>5000</v>
      </c>
      <c r="F36" s="25">
        <f>F37+F39</f>
        <v>5000</v>
      </c>
      <c r="G36" s="25">
        <f>G37+G39</f>
        <v>5000</v>
      </c>
      <c r="H36" s="5"/>
      <c r="I36" s="5"/>
      <c r="J36" s="5"/>
      <c r="K36" s="5"/>
      <c r="L36" s="5"/>
      <c r="M36" s="5"/>
      <c r="N36" s="5"/>
      <c r="O36" s="5"/>
      <c r="P36" s="5"/>
      <c r="Q36" s="5"/>
      <c r="R36" s="5"/>
      <c r="S36" s="5"/>
      <c r="T36" s="5"/>
      <c r="U36" s="5"/>
      <c r="V36" s="5"/>
      <c r="W36" s="5"/>
      <c r="X36" s="5"/>
    </row>
    <row r="37" spans="1:24" s="10" customFormat="1" ht="15.75">
      <c r="A37" s="20" t="s">
        <v>81</v>
      </c>
      <c r="B37" s="46" t="s">
        <v>58</v>
      </c>
      <c r="C37" s="46"/>
      <c r="D37" s="24">
        <v>5000</v>
      </c>
      <c r="E37" s="24">
        <v>4000</v>
      </c>
      <c r="F37" s="26">
        <f>F38</f>
        <v>4000</v>
      </c>
      <c r="G37" s="26">
        <f>G38</f>
        <v>4000</v>
      </c>
      <c r="H37" s="5"/>
      <c r="I37" s="5"/>
      <c r="J37" s="5"/>
      <c r="K37" s="5"/>
      <c r="L37" s="5"/>
      <c r="M37" s="5"/>
      <c r="N37" s="5"/>
      <c r="O37" s="5"/>
      <c r="P37" s="5"/>
      <c r="Q37" s="5"/>
      <c r="R37" s="5"/>
      <c r="S37" s="5"/>
      <c r="T37" s="5"/>
      <c r="U37" s="5"/>
      <c r="V37" s="5"/>
      <c r="W37" s="5"/>
      <c r="X37" s="5"/>
    </row>
    <row r="38" spans="1:24" s="10" customFormat="1" ht="78.75">
      <c r="A38" s="14" t="s">
        <v>82</v>
      </c>
      <c r="B38" s="47" t="s">
        <v>57</v>
      </c>
      <c r="C38" s="47"/>
      <c r="D38" s="51">
        <v>5000</v>
      </c>
      <c r="E38" s="51">
        <v>4000</v>
      </c>
      <c r="F38" s="26">
        <v>4000</v>
      </c>
      <c r="G38" s="26">
        <v>4000</v>
      </c>
      <c r="H38" s="5"/>
      <c r="I38" s="5"/>
      <c r="J38" s="5"/>
      <c r="K38" s="5"/>
      <c r="L38" s="5"/>
      <c r="M38" s="5"/>
      <c r="N38" s="5"/>
      <c r="O38" s="5"/>
      <c r="P38" s="5"/>
      <c r="Q38" s="5"/>
      <c r="R38" s="5"/>
      <c r="S38" s="5"/>
      <c r="T38" s="5"/>
      <c r="U38" s="5"/>
      <c r="V38" s="5"/>
      <c r="W38" s="5"/>
      <c r="X38" s="5"/>
    </row>
    <row r="39" spans="1:24" s="10" customFormat="1" ht="15.75">
      <c r="A39" s="19" t="s">
        <v>100</v>
      </c>
      <c r="B39" s="46" t="s">
        <v>101</v>
      </c>
      <c r="C39" s="46"/>
      <c r="D39" s="24">
        <v>1600</v>
      </c>
      <c r="E39" s="24">
        <v>1000</v>
      </c>
      <c r="F39" s="25">
        <f>F40</f>
        <v>1000</v>
      </c>
      <c r="G39" s="25">
        <f>G40</f>
        <v>1000</v>
      </c>
      <c r="H39" s="5"/>
      <c r="I39" s="5"/>
      <c r="J39" s="5"/>
      <c r="K39" s="5"/>
      <c r="L39" s="5"/>
      <c r="M39" s="5"/>
      <c r="N39" s="5"/>
      <c r="O39" s="5"/>
      <c r="P39" s="5"/>
      <c r="Q39" s="5"/>
      <c r="R39" s="5"/>
      <c r="S39" s="5"/>
      <c r="T39" s="5"/>
      <c r="U39" s="5"/>
      <c r="V39" s="5"/>
      <c r="W39" s="5"/>
      <c r="X39" s="5"/>
    </row>
    <row r="40" spans="1:24" s="1" customFormat="1" ht="31.5">
      <c r="A40" s="14" t="s">
        <v>108</v>
      </c>
      <c r="B40" s="47" t="s">
        <v>99</v>
      </c>
      <c r="C40" s="47"/>
      <c r="D40" s="51">
        <v>1600</v>
      </c>
      <c r="E40" s="51">
        <v>1000</v>
      </c>
      <c r="F40" s="26">
        <f>F41</f>
        <v>1000</v>
      </c>
      <c r="G40" s="26">
        <f>G41</f>
        <v>1000</v>
      </c>
      <c r="H40" s="3"/>
      <c r="I40" s="3"/>
      <c r="J40" s="3"/>
      <c r="K40" s="3"/>
      <c r="L40" s="3"/>
      <c r="M40" s="3"/>
      <c r="N40" s="3"/>
      <c r="O40" s="3"/>
      <c r="P40" s="3"/>
      <c r="Q40" s="3"/>
      <c r="R40" s="3"/>
      <c r="S40" s="3"/>
      <c r="T40" s="3"/>
      <c r="U40" s="3"/>
      <c r="V40" s="3"/>
      <c r="W40" s="3"/>
      <c r="X40" s="3"/>
    </row>
    <row r="41" spans="1:24" s="10" customFormat="1" ht="63">
      <c r="A41" s="14" t="s">
        <v>98</v>
      </c>
      <c r="B41" s="47" t="s">
        <v>95</v>
      </c>
      <c r="C41" s="47"/>
      <c r="D41" s="51">
        <v>1600</v>
      </c>
      <c r="E41" s="51">
        <v>1000</v>
      </c>
      <c r="F41" s="26">
        <v>1000</v>
      </c>
      <c r="G41" s="26">
        <v>1000</v>
      </c>
      <c r="H41" s="5"/>
      <c r="I41" s="5"/>
      <c r="J41" s="5"/>
      <c r="K41" s="5"/>
      <c r="L41" s="5"/>
      <c r="M41" s="5"/>
      <c r="N41" s="5"/>
      <c r="O41" s="5"/>
      <c r="P41" s="5"/>
      <c r="Q41" s="5"/>
      <c r="R41" s="5"/>
      <c r="S41" s="5"/>
      <c r="T41" s="5"/>
      <c r="U41" s="5"/>
      <c r="V41" s="5"/>
      <c r="W41" s="5"/>
      <c r="X41" s="5"/>
    </row>
    <row r="42" spans="1:24" s="10" customFormat="1" ht="15.75">
      <c r="A42" s="19" t="s">
        <v>16</v>
      </c>
      <c r="B42" s="46" t="s">
        <v>28</v>
      </c>
      <c r="C42" s="46"/>
      <c r="D42" s="24">
        <v>165000</v>
      </c>
      <c r="E42" s="24">
        <v>162000</v>
      </c>
      <c r="F42" s="25">
        <f>F43</f>
        <v>164000</v>
      </c>
      <c r="G42" s="25">
        <f>G43</f>
        <v>168000</v>
      </c>
      <c r="H42" s="5"/>
      <c r="I42" s="5"/>
      <c r="J42" s="5"/>
      <c r="K42" s="5"/>
      <c r="L42" s="5"/>
      <c r="M42" s="5"/>
      <c r="N42" s="5"/>
      <c r="O42" s="5"/>
      <c r="P42" s="5"/>
      <c r="Q42" s="5"/>
      <c r="R42" s="5"/>
      <c r="S42" s="5"/>
      <c r="T42" s="5"/>
      <c r="U42" s="5"/>
      <c r="V42" s="5"/>
      <c r="W42" s="5"/>
      <c r="X42" s="5"/>
    </row>
    <row r="43" spans="1:7" ht="47.25">
      <c r="A43" s="19" t="s">
        <v>80</v>
      </c>
      <c r="B43" s="46" t="s">
        <v>17</v>
      </c>
      <c r="C43" s="46"/>
      <c r="D43" s="24">
        <v>165000</v>
      </c>
      <c r="E43" s="24">
        <v>162000</v>
      </c>
      <c r="F43" s="25">
        <f>F44</f>
        <v>164000</v>
      </c>
      <c r="G43" s="25">
        <f>G44</f>
        <v>168000</v>
      </c>
    </row>
    <row r="44" spans="1:7" ht="78.75">
      <c r="A44" s="14" t="s">
        <v>18</v>
      </c>
      <c r="B44" s="47" t="s">
        <v>2</v>
      </c>
      <c r="C44" s="47"/>
      <c r="D44" s="51">
        <v>165000</v>
      </c>
      <c r="E44" s="51">
        <v>162000</v>
      </c>
      <c r="F44" s="26">
        <v>164000</v>
      </c>
      <c r="G44" s="26">
        <v>168000</v>
      </c>
    </row>
    <row r="45" spans="1:24" s="1" customFormat="1" ht="15.75">
      <c r="A45" s="19" t="s">
        <v>36</v>
      </c>
      <c r="B45" s="46"/>
      <c r="C45" s="46"/>
      <c r="D45" s="24">
        <v>4700300</v>
      </c>
      <c r="E45" s="24">
        <v>4475700</v>
      </c>
      <c r="F45" s="25">
        <f>F46+F59+F54</f>
        <v>4555500</v>
      </c>
      <c r="G45" s="25">
        <f>G46+G59+G54</f>
        <v>4605500</v>
      </c>
      <c r="H45" s="3"/>
      <c r="I45" s="3"/>
      <c r="J45" s="3"/>
      <c r="K45" s="3"/>
      <c r="L45" s="3"/>
      <c r="M45" s="3"/>
      <c r="N45" s="3"/>
      <c r="O45" s="3"/>
      <c r="P45" s="3"/>
      <c r="Q45" s="3"/>
      <c r="R45" s="3"/>
      <c r="S45" s="3"/>
      <c r="T45" s="3"/>
      <c r="U45" s="3"/>
      <c r="V45" s="3"/>
      <c r="W45" s="3"/>
      <c r="X45" s="3"/>
    </row>
    <row r="46" spans="1:7" ht="78.75">
      <c r="A46" s="19" t="s">
        <v>30</v>
      </c>
      <c r="B46" s="46" t="s">
        <v>29</v>
      </c>
      <c r="C46" s="46"/>
      <c r="D46" s="24">
        <v>3547800</v>
      </c>
      <c r="E46" s="24">
        <v>4433700</v>
      </c>
      <c r="F46" s="25">
        <f>F47+F51</f>
        <v>4510500</v>
      </c>
      <c r="G46" s="25">
        <f>G47+G51</f>
        <v>4560500</v>
      </c>
    </row>
    <row r="47" spans="1:7" ht="141.75">
      <c r="A47" s="14" t="s">
        <v>79</v>
      </c>
      <c r="B47" s="46" t="s">
        <v>42</v>
      </c>
      <c r="C47" s="46"/>
      <c r="D47" s="24">
        <v>3421800</v>
      </c>
      <c r="E47" s="24">
        <v>3833700</v>
      </c>
      <c r="F47" s="25">
        <f>F49+F48+F50</f>
        <v>3910500</v>
      </c>
      <c r="G47" s="25">
        <f>G49+G48+G50</f>
        <v>3960500</v>
      </c>
    </row>
    <row r="48" spans="1:7" ht="126">
      <c r="A48" s="14" t="s">
        <v>40</v>
      </c>
      <c r="B48" s="47" t="s">
        <v>39</v>
      </c>
      <c r="C48" s="47"/>
      <c r="D48" s="51">
        <v>36800</v>
      </c>
      <c r="E48" s="51">
        <v>30000</v>
      </c>
      <c r="F48" s="26">
        <v>10000</v>
      </c>
      <c r="G48" s="26">
        <v>10000</v>
      </c>
    </row>
    <row r="49" spans="1:24" s="1" customFormat="1" ht="110.25">
      <c r="A49" s="14" t="s">
        <v>7</v>
      </c>
      <c r="B49" s="47" t="s">
        <v>3</v>
      </c>
      <c r="C49" s="47"/>
      <c r="D49" s="51">
        <v>175000</v>
      </c>
      <c r="E49" s="51">
        <v>3700</v>
      </c>
      <c r="F49" s="26">
        <v>500</v>
      </c>
      <c r="G49" s="26">
        <v>500</v>
      </c>
      <c r="H49" s="3"/>
      <c r="I49" s="3"/>
      <c r="J49" s="3"/>
      <c r="K49" s="3"/>
      <c r="L49" s="3"/>
      <c r="M49" s="3"/>
      <c r="N49" s="3"/>
      <c r="O49" s="3"/>
      <c r="P49" s="3"/>
      <c r="Q49" s="3"/>
      <c r="R49" s="3"/>
      <c r="S49" s="3"/>
      <c r="T49" s="3"/>
      <c r="U49" s="3"/>
      <c r="V49" s="3"/>
      <c r="W49" s="3"/>
      <c r="X49" s="3"/>
    </row>
    <row r="50" spans="1:7" ht="47.25">
      <c r="A50" s="14" t="s">
        <v>109</v>
      </c>
      <c r="B50" s="47" t="s">
        <v>110</v>
      </c>
      <c r="C50" s="47"/>
      <c r="D50" s="51">
        <v>3210000</v>
      </c>
      <c r="E50" s="51">
        <v>3800000</v>
      </c>
      <c r="F50" s="26">
        <v>3900000</v>
      </c>
      <c r="G50" s="26">
        <v>3950000</v>
      </c>
    </row>
    <row r="51" spans="1:24" s="1" customFormat="1" ht="80.25" customHeight="1">
      <c r="A51" s="19" t="s">
        <v>78</v>
      </c>
      <c r="B51" s="46" t="s">
        <v>53</v>
      </c>
      <c r="C51" s="46"/>
      <c r="D51" s="24">
        <v>126000</v>
      </c>
      <c r="E51" s="24">
        <v>600000</v>
      </c>
      <c r="F51" s="25">
        <f>F52</f>
        <v>600000</v>
      </c>
      <c r="G51" s="25">
        <f>G52</f>
        <v>600000</v>
      </c>
      <c r="H51" s="3"/>
      <c r="I51" s="3"/>
      <c r="J51" s="3"/>
      <c r="K51" s="3"/>
      <c r="L51" s="3"/>
      <c r="M51" s="3"/>
      <c r="N51" s="3"/>
      <c r="O51" s="3"/>
      <c r="P51" s="3"/>
      <c r="Q51" s="3"/>
      <c r="R51" s="3"/>
      <c r="S51" s="3"/>
      <c r="T51" s="3"/>
      <c r="U51" s="3"/>
      <c r="V51" s="3"/>
      <c r="W51" s="3"/>
      <c r="X51" s="3"/>
    </row>
    <row r="52" spans="1:24" s="12" customFormat="1" ht="141.75">
      <c r="A52" s="19" t="s">
        <v>54</v>
      </c>
      <c r="B52" s="46" t="s">
        <v>55</v>
      </c>
      <c r="C52" s="46"/>
      <c r="D52" s="24">
        <v>126000</v>
      </c>
      <c r="E52" s="24">
        <v>600000</v>
      </c>
      <c r="F52" s="25">
        <f>F53</f>
        <v>600000</v>
      </c>
      <c r="G52" s="25">
        <f>G53</f>
        <v>600000</v>
      </c>
      <c r="H52" s="11"/>
      <c r="I52" s="11"/>
      <c r="J52" s="11"/>
      <c r="K52" s="11"/>
      <c r="L52" s="11"/>
      <c r="M52" s="11"/>
      <c r="N52" s="11"/>
      <c r="O52" s="11"/>
      <c r="P52" s="11"/>
      <c r="Q52" s="11"/>
      <c r="R52" s="11"/>
      <c r="S52" s="11"/>
      <c r="T52" s="11"/>
      <c r="U52" s="11"/>
      <c r="V52" s="11"/>
      <c r="W52" s="11"/>
      <c r="X52" s="11"/>
    </row>
    <row r="53" spans="1:24" s="12" customFormat="1" ht="110.25">
      <c r="A53" s="14" t="s">
        <v>77</v>
      </c>
      <c r="B53" s="47" t="s">
        <v>56</v>
      </c>
      <c r="C53" s="47"/>
      <c r="D53" s="51">
        <v>126000</v>
      </c>
      <c r="E53" s="51">
        <v>600000</v>
      </c>
      <c r="F53" s="26">
        <v>600000</v>
      </c>
      <c r="G53" s="26">
        <v>600000</v>
      </c>
      <c r="H53" s="11"/>
      <c r="I53" s="11"/>
      <c r="J53" s="11"/>
      <c r="K53" s="11"/>
      <c r="L53" s="11"/>
      <c r="M53" s="11"/>
      <c r="N53" s="11"/>
      <c r="O53" s="11"/>
      <c r="P53" s="11"/>
      <c r="Q53" s="11"/>
      <c r="R53" s="11"/>
      <c r="S53" s="11"/>
      <c r="T53" s="11"/>
      <c r="U53" s="11"/>
      <c r="V53" s="11"/>
      <c r="W53" s="11"/>
      <c r="X53" s="11"/>
    </row>
    <row r="54" spans="1:24" s="12" customFormat="1" ht="31.5">
      <c r="A54" s="19" t="s">
        <v>32</v>
      </c>
      <c r="B54" s="46" t="s">
        <v>31</v>
      </c>
      <c r="C54" s="46"/>
      <c r="D54" s="24">
        <v>944000</v>
      </c>
      <c r="E54" s="24">
        <v>30000</v>
      </c>
      <c r="F54" s="25">
        <f>F57</f>
        <v>30000</v>
      </c>
      <c r="G54" s="25">
        <f>G57</f>
        <v>30000</v>
      </c>
      <c r="H54" s="11"/>
      <c r="I54" s="11"/>
      <c r="J54" s="11"/>
      <c r="K54" s="11"/>
      <c r="L54" s="11"/>
      <c r="M54" s="11"/>
      <c r="N54" s="11"/>
      <c r="O54" s="11"/>
      <c r="P54" s="11"/>
      <c r="Q54" s="11"/>
      <c r="R54" s="11"/>
      <c r="S54" s="11"/>
      <c r="T54" s="11"/>
      <c r="U54" s="11"/>
      <c r="V54" s="11"/>
      <c r="W54" s="11"/>
      <c r="X54" s="11"/>
    </row>
    <row r="55" spans="1:24" s="12" customFormat="1" ht="15.75">
      <c r="A55" s="19"/>
      <c r="B55" s="46"/>
      <c r="C55" s="46"/>
      <c r="D55" s="24">
        <v>68000</v>
      </c>
      <c r="E55" s="24"/>
      <c r="F55" s="25"/>
      <c r="G55" s="25"/>
      <c r="H55" s="11"/>
      <c r="I55" s="11"/>
      <c r="J55" s="11"/>
      <c r="K55" s="11"/>
      <c r="L55" s="11"/>
      <c r="M55" s="11"/>
      <c r="N55" s="11"/>
      <c r="O55" s="11"/>
      <c r="P55" s="11"/>
      <c r="Q55" s="11"/>
      <c r="R55" s="11"/>
      <c r="S55" s="11"/>
      <c r="T55" s="11"/>
      <c r="U55" s="11"/>
      <c r="V55" s="11"/>
      <c r="W55" s="11"/>
      <c r="X55" s="11"/>
    </row>
    <row r="56" spans="1:24" s="12" customFormat="1" ht="15.75">
      <c r="A56" s="19"/>
      <c r="B56" s="46"/>
      <c r="C56" s="46"/>
      <c r="D56" s="24">
        <v>1000</v>
      </c>
      <c r="E56" s="24"/>
      <c r="F56" s="25"/>
      <c r="G56" s="25"/>
      <c r="H56" s="11"/>
      <c r="I56" s="11"/>
      <c r="J56" s="11"/>
      <c r="K56" s="11"/>
      <c r="L56" s="11"/>
      <c r="M56" s="11"/>
      <c r="N56" s="11"/>
      <c r="O56" s="11"/>
      <c r="P56" s="11"/>
      <c r="Q56" s="11"/>
      <c r="R56" s="11"/>
      <c r="S56" s="11"/>
      <c r="T56" s="11"/>
      <c r="U56" s="11"/>
      <c r="V56" s="11"/>
      <c r="W56" s="11"/>
      <c r="X56" s="11"/>
    </row>
    <row r="57" spans="1:24" s="1" customFormat="1" ht="31.5">
      <c r="A57" s="14" t="s">
        <v>92</v>
      </c>
      <c r="B57" s="47" t="s">
        <v>91</v>
      </c>
      <c r="C57" s="47"/>
      <c r="D57" s="51">
        <v>791000</v>
      </c>
      <c r="E57" s="51">
        <v>30000</v>
      </c>
      <c r="F57" s="26">
        <v>30000</v>
      </c>
      <c r="G57" s="26">
        <v>30000</v>
      </c>
      <c r="H57" s="3"/>
      <c r="I57" s="3"/>
      <c r="J57" s="3"/>
      <c r="K57" s="3"/>
      <c r="L57" s="3"/>
      <c r="M57" s="3"/>
      <c r="N57" s="3"/>
      <c r="O57" s="3"/>
      <c r="P57" s="3"/>
      <c r="Q57" s="3"/>
      <c r="R57" s="3"/>
      <c r="S57" s="3"/>
      <c r="T57" s="3"/>
      <c r="U57" s="3"/>
      <c r="V57" s="3"/>
      <c r="W57" s="3"/>
      <c r="X57" s="3"/>
    </row>
    <row r="58" spans="1:24" s="1" customFormat="1" ht="15.75">
      <c r="A58" s="14"/>
      <c r="B58" s="47"/>
      <c r="C58" s="47"/>
      <c r="D58" s="51">
        <v>84000</v>
      </c>
      <c r="E58" s="51"/>
      <c r="F58" s="26"/>
      <c r="G58" s="26"/>
      <c r="H58" s="3"/>
      <c r="I58" s="3"/>
      <c r="J58" s="3"/>
      <c r="K58" s="3"/>
      <c r="L58" s="3"/>
      <c r="M58" s="3"/>
      <c r="N58" s="3"/>
      <c r="O58" s="3"/>
      <c r="P58" s="3"/>
      <c r="Q58" s="3"/>
      <c r="R58" s="3"/>
      <c r="S58" s="3"/>
      <c r="T58" s="3"/>
      <c r="U58" s="3"/>
      <c r="V58" s="3"/>
      <c r="W58" s="3"/>
      <c r="X58" s="3"/>
    </row>
    <row r="59" spans="1:24" s="1" customFormat="1" ht="15.75">
      <c r="A59" s="20" t="s">
        <v>34</v>
      </c>
      <c r="B59" s="46" t="s">
        <v>33</v>
      </c>
      <c r="C59" s="46"/>
      <c r="D59" s="46"/>
      <c r="E59" s="24">
        <v>12000</v>
      </c>
      <c r="F59" s="25">
        <f>F60+F61</f>
        <v>15000</v>
      </c>
      <c r="G59" s="25">
        <f>G60+G61</f>
        <v>15000</v>
      </c>
      <c r="H59" s="3"/>
      <c r="I59" s="3"/>
      <c r="J59" s="3"/>
      <c r="K59" s="3"/>
      <c r="L59" s="3"/>
      <c r="M59" s="3"/>
      <c r="N59" s="3"/>
      <c r="O59" s="3"/>
      <c r="P59" s="3"/>
      <c r="Q59" s="3"/>
      <c r="R59" s="3"/>
      <c r="S59" s="3"/>
      <c r="T59" s="3"/>
      <c r="U59" s="3"/>
      <c r="V59" s="3"/>
      <c r="W59" s="3"/>
      <c r="X59" s="3"/>
    </row>
    <row r="60" spans="1:24" s="1" customFormat="1" ht="47.25">
      <c r="A60" s="19" t="s">
        <v>62</v>
      </c>
      <c r="B60" s="46" t="s">
        <v>63</v>
      </c>
      <c r="C60" s="46"/>
      <c r="D60" s="46"/>
      <c r="E60" s="24">
        <v>10000</v>
      </c>
      <c r="F60" s="25">
        <v>12000</v>
      </c>
      <c r="G60" s="25">
        <v>12000</v>
      </c>
      <c r="H60" s="3"/>
      <c r="I60" s="3"/>
      <c r="J60" s="3"/>
      <c r="K60" s="3"/>
      <c r="L60" s="3"/>
      <c r="M60" s="3"/>
      <c r="N60" s="3"/>
      <c r="O60" s="3"/>
      <c r="P60" s="3"/>
      <c r="Q60" s="3"/>
      <c r="R60" s="3"/>
      <c r="S60" s="3"/>
      <c r="T60" s="3"/>
      <c r="U60" s="3"/>
      <c r="V60" s="3"/>
      <c r="W60" s="3"/>
      <c r="X60" s="3"/>
    </row>
    <row r="61" spans="1:24" s="1" customFormat="1" ht="94.5">
      <c r="A61" s="19" t="s">
        <v>64</v>
      </c>
      <c r="B61" s="46" t="s">
        <v>65</v>
      </c>
      <c r="C61" s="46"/>
      <c r="D61" s="46"/>
      <c r="E61" s="24">
        <v>2000</v>
      </c>
      <c r="F61" s="25">
        <v>3000</v>
      </c>
      <c r="G61" s="25">
        <v>3000</v>
      </c>
      <c r="H61" s="3"/>
      <c r="I61" s="3"/>
      <c r="J61" s="3"/>
      <c r="K61" s="3"/>
      <c r="L61" s="3"/>
      <c r="M61" s="3"/>
      <c r="N61" s="3"/>
      <c r="O61" s="3"/>
      <c r="P61" s="3"/>
      <c r="Q61" s="3"/>
      <c r="R61" s="3"/>
      <c r="S61" s="3"/>
      <c r="T61" s="3"/>
      <c r="U61" s="3"/>
      <c r="V61" s="3"/>
      <c r="W61" s="3"/>
      <c r="X61" s="3"/>
    </row>
    <row r="62" spans="1:24" s="1" customFormat="1" ht="31.5">
      <c r="A62" s="19" t="s">
        <v>37</v>
      </c>
      <c r="B62" s="47"/>
      <c r="C62" s="47"/>
      <c r="D62" s="47"/>
      <c r="E62" s="51">
        <v>135333616.16</v>
      </c>
      <c r="F62" s="25">
        <f>F11</f>
        <v>138612344.6</v>
      </c>
      <c r="G62" s="25">
        <f>G11</f>
        <v>142187408.6</v>
      </c>
      <c r="H62" s="3"/>
      <c r="I62" s="3"/>
      <c r="J62" s="3"/>
      <c r="K62" s="3"/>
      <c r="L62" s="3"/>
      <c r="M62" s="3"/>
      <c r="N62" s="3"/>
      <c r="O62" s="3"/>
      <c r="P62" s="3"/>
      <c r="Q62" s="3"/>
      <c r="R62" s="3"/>
      <c r="S62" s="3"/>
      <c r="T62" s="3"/>
      <c r="U62" s="3"/>
      <c r="V62" s="3"/>
      <c r="W62" s="3"/>
      <c r="X62" s="3"/>
    </row>
    <row r="63" spans="1:7" ht="15.75">
      <c r="A63" s="19" t="s">
        <v>76</v>
      </c>
      <c r="B63" s="46" t="s">
        <v>35</v>
      </c>
      <c r="C63" s="46"/>
      <c r="D63" s="46"/>
      <c r="E63" s="24">
        <v>237184312</v>
      </c>
      <c r="F63" s="25">
        <f>F64</f>
        <v>215116600.5</v>
      </c>
      <c r="G63" s="25">
        <f>G64</f>
        <v>215155398.6</v>
      </c>
    </row>
    <row r="64" spans="1:7" ht="63">
      <c r="A64" s="19" t="s">
        <v>75</v>
      </c>
      <c r="B64" s="46" t="s">
        <v>0</v>
      </c>
      <c r="C64" s="46"/>
      <c r="D64" s="46"/>
      <c r="E64" s="24">
        <v>237184312</v>
      </c>
      <c r="F64" s="25">
        <f>F65+F77+F70</f>
        <v>215116600.5</v>
      </c>
      <c r="G64" s="25">
        <f>G65+G77+G70</f>
        <v>215155398.6</v>
      </c>
    </row>
    <row r="65" spans="1:7" ht="31.5">
      <c r="A65" s="19" t="s">
        <v>93</v>
      </c>
      <c r="B65" s="46" t="s">
        <v>152</v>
      </c>
      <c r="C65" s="46"/>
      <c r="D65" s="46"/>
      <c r="E65" s="24">
        <v>108044900</v>
      </c>
      <c r="F65" s="25">
        <f>F66+F68</f>
        <v>84513900</v>
      </c>
      <c r="G65" s="25">
        <f>G66+G68</f>
        <v>82962900</v>
      </c>
    </row>
    <row r="66" spans="1:7" ht="31.5">
      <c r="A66" s="19" t="s">
        <v>10</v>
      </c>
      <c r="B66" s="46" t="s">
        <v>134</v>
      </c>
      <c r="C66" s="46"/>
      <c r="D66" s="46"/>
      <c r="E66" s="24">
        <v>2021900</v>
      </c>
      <c r="F66" s="25">
        <f>F67</f>
        <v>2021900</v>
      </c>
      <c r="G66" s="25">
        <f>G67</f>
        <v>2021900</v>
      </c>
    </row>
    <row r="67" spans="1:7" ht="47.25">
      <c r="A67" s="14" t="s">
        <v>74</v>
      </c>
      <c r="B67" s="47" t="s">
        <v>135</v>
      </c>
      <c r="C67" s="47"/>
      <c r="D67" s="47"/>
      <c r="E67" s="51">
        <v>2021900</v>
      </c>
      <c r="F67" s="26">
        <v>2021900</v>
      </c>
      <c r="G67" s="26">
        <v>2021900</v>
      </c>
    </row>
    <row r="68" spans="1:7" ht="78.75">
      <c r="A68" s="19" t="s">
        <v>73</v>
      </c>
      <c r="B68" s="46" t="s">
        <v>136</v>
      </c>
      <c r="C68" s="46"/>
      <c r="D68" s="46"/>
      <c r="E68" s="24">
        <v>106023000</v>
      </c>
      <c r="F68" s="25">
        <f>F69</f>
        <v>82492000</v>
      </c>
      <c r="G68" s="25">
        <f>G69</f>
        <v>80941000</v>
      </c>
    </row>
    <row r="69" spans="1:7" ht="78.75">
      <c r="A69" s="14" t="s">
        <v>72</v>
      </c>
      <c r="B69" s="47" t="s">
        <v>137</v>
      </c>
      <c r="C69" s="47"/>
      <c r="D69" s="47"/>
      <c r="E69" s="51">
        <v>106023000</v>
      </c>
      <c r="F69" s="26">
        <v>82492000</v>
      </c>
      <c r="G69" s="26">
        <v>80941000</v>
      </c>
    </row>
    <row r="70" spans="1:7" ht="62.25" customHeight="1">
      <c r="A70" s="19" t="s">
        <v>68</v>
      </c>
      <c r="B70" s="46" t="s">
        <v>138</v>
      </c>
      <c r="C70" s="46"/>
      <c r="D70" s="46"/>
      <c r="E70" s="24">
        <v>5520242</v>
      </c>
      <c r="F70" s="25">
        <f>F71</f>
        <v>5368042</v>
      </c>
      <c r="G70" s="25">
        <f>G71</f>
        <v>6514542</v>
      </c>
    </row>
    <row r="71" spans="1:7" ht="15.75">
      <c r="A71" s="19" t="s">
        <v>11</v>
      </c>
      <c r="B71" s="46" t="s">
        <v>139</v>
      </c>
      <c r="C71" s="46"/>
      <c r="D71" s="46"/>
      <c r="E71" s="24">
        <v>5520242</v>
      </c>
      <c r="F71" s="25">
        <f>F72</f>
        <v>5368042</v>
      </c>
      <c r="G71" s="25">
        <f>G72</f>
        <v>6514542</v>
      </c>
    </row>
    <row r="72" spans="1:7" ht="31.5">
      <c r="A72" s="14" t="s">
        <v>9</v>
      </c>
      <c r="B72" s="47" t="s">
        <v>140</v>
      </c>
      <c r="C72" s="47"/>
      <c r="D72" s="47"/>
      <c r="E72" s="51">
        <v>5520242</v>
      </c>
      <c r="F72" s="26">
        <f>F73+F74+F76+F75</f>
        <v>5368042</v>
      </c>
      <c r="G72" s="26">
        <f>G73+G74+G76+G75</f>
        <v>6514542</v>
      </c>
    </row>
    <row r="73" spans="1:7" ht="126">
      <c r="A73" s="14" t="s">
        <v>130</v>
      </c>
      <c r="B73" s="47" t="s">
        <v>140</v>
      </c>
      <c r="C73" s="47"/>
      <c r="D73" s="47"/>
      <c r="E73" s="51">
        <v>186200</v>
      </c>
      <c r="F73" s="26">
        <v>184800</v>
      </c>
      <c r="G73" s="26">
        <v>185500</v>
      </c>
    </row>
    <row r="74" spans="1:7" ht="78.75">
      <c r="A74" s="14" t="s">
        <v>131</v>
      </c>
      <c r="B74" s="47" t="s">
        <v>140</v>
      </c>
      <c r="C74" s="47"/>
      <c r="D74" s="47"/>
      <c r="E74" s="51">
        <v>13042</v>
      </c>
      <c r="F74" s="26">
        <v>13042</v>
      </c>
      <c r="G74" s="26">
        <v>13042</v>
      </c>
    </row>
    <row r="75" spans="1:7" ht="47.25">
      <c r="A75" s="14" t="s">
        <v>133</v>
      </c>
      <c r="B75" s="47" t="s">
        <v>140</v>
      </c>
      <c r="C75" s="47"/>
      <c r="D75" s="47"/>
      <c r="E75" s="51">
        <v>294000</v>
      </c>
      <c r="F75" s="26">
        <v>294000</v>
      </c>
      <c r="G75" s="26">
        <v>294000</v>
      </c>
    </row>
    <row r="76" spans="1:7" ht="78.75">
      <c r="A76" s="14" t="s">
        <v>132</v>
      </c>
      <c r="B76" s="47" t="s">
        <v>140</v>
      </c>
      <c r="C76" s="47"/>
      <c r="D76" s="47"/>
      <c r="E76" s="51">
        <v>5027000</v>
      </c>
      <c r="F76" s="26">
        <v>4876200</v>
      </c>
      <c r="G76" s="26">
        <v>6022000</v>
      </c>
    </row>
    <row r="77" spans="1:24" s="1" customFormat="1" ht="31.5">
      <c r="A77" s="19" t="s">
        <v>94</v>
      </c>
      <c r="B77" s="46" t="s">
        <v>141</v>
      </c>
      <c r="C77" s="46"/>
      <c r="D77" s="46"/>
      <c r="E77" s="24">
        <v>123619170</v>
      </c>
      <c r="F77" s="25">
        <f>F78+F80+F87+F82+F84</f>
        <v>125234658.5</v>
      </c>
      <c r="G77" s="25">
        <f>G78+G80+G87+G82+G84</f>
        <v>125677956.6</v>
      </c>
      <c r="H77" s="3"/>
      <c r="I77" s="3"/>
      <c r="J77" s="3"/>
      <c r="K77" s="3"/>
      <c r="L77" s="3"/>
      <c r="M77" s="3"/>
      <c r="N77" s="3"/>
      <c r="O77" s="3"/>
      <c r="P77" s="3"/>
      <c r="Q77" s="3"/>
      <c r="R77" s="3"/>
      <c r="S77" s="3"/>
      <c r="T77" s="3"/>
      <c r="U77" s="3"/>
      <c r="V77" s="3"/>
      <c r="W77" s="3"/>
      <c r="X77" s="3"/>
    </row>
    <row r="78" spans="1:24" s="1" customFormat="1" ht="47.25">
      <c r="A78" s="19" t="s">
        <v>12</v>
      </c>
      <c r="B78" s="46" t="s">
        <v>143</v>
      </c>
      <c r="C78" s="46"/>
      <c r="D78" s="46"/>
      <c r="E78" s="24">
        <v>630100</v>
      </c>
      <c r="F78" s="25">
        <f>F79</f>
        <v>630100</v>
      </c>
      <c r="G78" s="25">
        <f>G79</f>
        <v>630100</v>
      </c>
      <c r="H78" s="3"/>
      <c r="I78" s="3"/>
      <c r="J78" s="3"/>
      <c r="K78" s="3"/>
      <c r="L78" s="3"/>
      <c r="M78" s="3"/>
      <c r="N78" s="3"/>
      <c r="O78" s="3"/>
      <c r="P78" s="3"/>
      <c r="Q78" s="3"/>
      <c r="R78" s="3"/>
      <c r="S78" s="3"/>
      <c r="T78" s="3"/>
      <c r="U78" s="3"/>
      <c r="V78" s="3"/>
      <c r="W78" s="3"/>
      <c r="X78" s="3"/>
    </row>
    <row r="79" spans="1:24" s="1" customFormat="1" ht="47.25">
      <c r="A79" s="14" t="s">
        <v>104</v>
      </c>
      <c r="B79" s="47" t="s">
        <v>142</v>
      </c>
      <c r="C79" s="47"/>
      <c r="D79" s="47"/>
      <c r="E79" s="51">
        <v>630100</v>
      </c>
      <c r="F79" s="26">
        <v>630100</v>
      </c>
      <c r="G79" s="26">
        <v>630100</v>
      </c>
      <c r="H79" s="3"/>
      <c r="I79" s="3"/>
      <c r="J79" s="3"/>
      <c r="K79" s="3"/>
      <c r="L79" s="3"/>
      <c r="M79" s="3"/>
      <c r="N79" s="3"/>
      <c r="O79" s="3"/>
      <c r="P79" s="3"/>
      <c r="Q79" s="3"/>
      <c r="R79" s="3"/>
      <c r="S79" s="3"/>
      <c r="T79" s="3"/>
      <c r="U79" s="3"/>
      <c r="V79" s="3"/>
      <c r="W79" s="3"/>
      <c r="X79" s="3"/>
    </row>
    <row r="80" spans="1:24" s="10" customFormat="1" ht="63">
      <c r="A80" s="19" t="s">
        <v>102</v>
      </c>
      <c r="B80" s="46" t="s">
        <v>144</v>
      </c>
      <c r="C80" s="46"/>
      <c r="D80" s="46"/>
      <c r="E80" s="24">
        <v>292400</v>
      </c>
      <c r="F80" s="25">
        <f>F81</f>
        <v>292400</v>
      </c>
      <c r="G80" s="25">
        <f>G81</f>
        <v>292400</v>
      </c>
      <c r="H80" s="5"/>
      <c r="I80" s="5"/>
      <c r="J80" s="5"/>
      <c r="K80" s="5"/>
      <c r="L80" s="5"/>
      <c r="M80" s="5"/>
      <c r="N80" s="5"/>
      <c r="O80" s="5"/>
      <c r="P80" s="5"/>
      <c r="Q80" s="5"/>
      <c r="R80" s="5"/>
      <c r="S80" s="5"/>
      <c r="T80" s="5"/>
      <c r="U80" s="5"/>
      <c r="V80" s="5"/>
      <c r="W80" s="5"/>
      <c r="X80" s="5"/>
    </row>
    <row r="81" spans="1:24" s="8" customFormat="1" ht="63">
      <c r="A81" s="14" t="s">
        <v>103</v>
      </c>
      <c r="B81" s="47" t="s">
        <v>145</v>
      </c>
      <c r="C81" s="47"/>
      <c r="D81" s="47"/>
      <c r="E81" s="51">
        <v>292400</v>
      </c>
      <c r="F81" s="26">
        <v>292400</v>
      </c>
      <c r="G81" s="26">
        <v>292400</v>
      </c>
      <c r="H81" s="7"/>
      <c r="I81" s="7"/>
      <c r="J81" s="7"/>
      <c r="K81" s="7"/>
      <c r="L81" s="7"/>
      <c r="M81" s="7"/>
      <c r="N81" s="7"/>
      <c r="O81" s="7"/>
      <c r="P81" s="7"/>
      <c r="Q81" s="7"/>
      <c r="R81" s="7"/>
      <c r="S81" s="7"/>
      <c r="T81" s="7"/>
      <c r="U81" s="7"/>
      <c r="V81" s="7"/>
      <c r="W81" s="7"/>
      <c r="X81" s="7"/>
    </row>
    <row r="82" spans="1:24" s="13" customFormat="1" ht="63">
      <c r="A82" s="19" t="s">
        <v>71</v>
      </c>
      <c r="B82" s="46" t="s">
        <v>146</v>
      </c>
      <c r="C82" s="46"/>
      <c r="D82" s="46"/>
      <c r="E82" s="24">
        <v>4158100</v>
      </c>
      <c r="F82" s="25">
        <f>F83</f>
        <v>4158100</v>
      </c>
      <c r="G82" s="25">
        <f>G83</f>
        <v>4158100</v>
      </c>
      <c r="H82" s="6"/>
      <c r="I82" s="6"/>
      <c r="J82" s="6"/>
      <c r="K82" s="6"/>
      <c r="L82" s="6"/>
      <c r="M82" s="6"/>
      <c r="N82" s="6"/>
      <c r="O82" s="6"/>
      <c r="P82" s="6"/>
      <c r="Q82" s="6"/>
      <c r="R82" s="6"/>
      <c r="S82" s="6"/>
      <c r="T82" s="6"/>
      <c r="U82" s="6"/>
      <c r="V82" s="6"/>
      <c r="W82" s="6"/>
      <c r="X82" s="6"/>
    </row>
    <row r="83" spans="1:24" s="13" customFormat="1" ht="64.5" customHeight="1">
      <c r="A83" s="14" t="s">
        <v>105</v>
      </c>
      <c r="B83" s="47" t="s">
        <v>147</v>
      </c>
      <c r="C83" s="47"/>
      <c r="D83" s="47"/>
      <c r="E83" s="51">
        <v>4158100</v>
      </c>
      <c r="F83" s="26">
        <v>4158100</v>
      </c>
      <c r="G83" s="26">
        <v>4158100</v>
      </c>
      <c r="H83" s="6"/>
      <c r="I83" s="6"/>
      <c r="J83" s="6"/>
      <c r="K83" s="6"/>
      <c r="L83" s="6"/>
      <c r="M83" s="6"/>
      <c r="N83" s="6"/>
      <c r="O83" s="6"/>
      <c r="P83" s="6"/>
      <c r="Q83" s="6"/>
      <c r="R83" s="6"/>
      <c r="S83" s="6"/>
      <c r="T83" s="6"/>
      <c r="U83" s="6"/>
      <c r="V83" s="6"/>
      <c r="W83" s="6"/>
      <c r="X83" s="6"/>
    </row>
    <row r="84" spans="1:24" s="9" customFormat="1" ht="110.25">
      <c r="A84" s="19" t="s">
        <v>70</v>
      </c>
      <c r="B84" s="46" t="s">
        <v>148</v>
      </c>
      <c r="C84" s="46"/>
      <c r="D84" s="46"/>
      <c r="E84" s="24">
        <v>2109700</v>
      </c>
      <c r="F84" s="25">
        <f>F85+F86</f>
        <v>2109700</v>
      </c>
      <c r="G84" s="25">
        <f>G85+G86</f>
        <v>2109700</v>
      </c>
      <c r="H84" s="7"/>
      <c r="I84" s="7"/>
      <c r="J84" s="7"/>
      <c r="K84" s="7"/>
      <c r="L84" s="7"/>
      <c r="M84" s="7"/>
      <c r="N84" s="7"/>
      <c r="O84" s="7"/>
      <c r="P84" s="7"/>
      <c r="Q84" s="7"/>
      <c r="R84" s="7"/>
      <c r="S84" s="7"/>
      <c r="T84" s="7"/>
      <c r="U84" s="7"/>
      <c r="V84" s="7"/>
      <c r="W84" s="7"/>
      <c r="X84" s="7"/>
    </row>
    <row r="85" spans="1:7" s="7" customFormat="1" ht="110.25">
      <c r="A85" s="14" t="s">
        <v>106</v>
      </c>
      <c r="B85" s="47" t="s">
        <v>149</v>
      </c>
      <c r="C85" s="47"/>
      <c r="D85" s="47"/>
      <c r="E85" s="51">
        <v>2058200</v>
      </c>
      <c r="F85" s="26">
        <v>2058200</v>
      </c>
      <c r="G85" s="26">
        <v>2058200</v>
      </c>
    </row>
    <row r="86" spans="1:7" s="7" customFormat="1" ht="173.25">
      <c r="A86" s="14" t="s">
        <v>129</v>
      </c>
      <c r="B86" s="47" t="s">
        <v>149</v>
      </c>
      <c r="C86" s="47"/>
      <c r="D86" s="47"/>
      <c r="E86" s="51">
        <v>51500</v>
      </c>
      <c r="F86" s="26">
        <v>51500</v>
      </c>
      <c r="G86" s="26">
        <v>51500</v>
      </c>
    </row>
    <row r="87" spans="1:7" s="7" customFormat="1" ht="15.75">
      <c r="A87" s="19" t="s">
        <v>13</v>
      </c>
      <c r="B87" s="46" t="s">
        <v>150</v>
      </c>
      <c r="C87" s="46"/>
      <c r="D87" s="46"/>
      <c r="E87" s="24">
        <v>116428870</v>
      </c>
      <c r="F87" s="25">
        <f>F88</f>
        <v>118044358.5</v>
      </c>
      <c r="G87" s="25">
        <f>G88</f>
        <v>118487656.6</v>
      </c>
    </row>
    <row r="88" spans="1:7" s="6" customFormat="1" ht="31.5">
      <c r="A88" s="14" t="s">
        <v>14</v>
      </c>
      <c r="B88" s="47" t="s">
        <v>151</v>
      </c>
      <c r="C88" s="47"/>
      <c r="D88" s="47"/>
      <c r="E88" s="51">
        <v>116428870</v>
      </c>
      <c r="F88" s="26">
        <f>F89+F90+F91+F92+F93+F94+F95+F96+F97+F98+F99+F100+F101+F102+F103+F104</f>
        <v>118044358.5</v>
      </c>
      <c r="G88" s="26">
        <f>G89+G90+G91+G92+G93+G94+G95+G96+G97+G98+G99+G100+G101+G102+G103+G104</f>
        <v>118487656.6</v>
      </c>
    </row>
    <row r="89" spans="1:7" s="5" customFormat="1" ht="63">
      <c r="A89" s="14" t="s">
        <v>113</v>
      </c>
      <c r="B89" s="47" t="s">
        <v>151</v>
      </c>
      <c r="C89" s="47"/>
      <c r="D89" s="47"/>
      <c r="E89" s="51">
        <v>881000</v>
      </c>
      <c r="F89" s="26">
        <v>881000</v>
      </c>
      <c r="G89" s="26">
        <v>881000</v>
      </c>
    </row>
    <row r="90" spans="1:7" s="5" customFormat="1" ht="47.25">
      <c r="A90" s="14" t="s">
        <v>114</v>
      </c>
      <c r="B90" s="47" t="s">
        <v>151</v>
      </c>
      <c r="C90" s="47"/>
      <c r="D90" s="47"/>
      <c r="E90" s="51">
        <v>88500</v>
      </c>
      <c r="F90" s="26">
        <v>88500</v>
      </c>
      <c r="G90" s="26">
        <v>88500</v>
      </c>
    </row>
    <row r="91" spans="1:7" ht="157.5">
      <c r="A91" s="14" t="s">
        <v>115</v>
      </c>
      <c r="B91" s="47" t="s">
        <v>151</v>
      </c>
      <c r="C91" s="47"/>
      <c r="D91" s="47"/>
      <c r="E91" s="51">
        <v>6000</v>
      </c>
      <c r="F91" s="26">
        <v>6000</v>
      </c>
      <c r="G91" s="26">
        <v>6000</v>
      </c>
    </row>
    <row r="92" spans="1:7" ht="141.75">
      <c r="A92" s="14" t="s">
        <v>116</v>
      </c>
      <c r="B92" s="47" t="s">
        <v>151</v>
      </c>
      <c r="C92" s="47"/>
      <c r="D92" s="47"/>
      <c r="E92" s="51">
        <v>3300</v>
      </c>
      <c r="F92" s="26">
        <v>3300</v>
      </c>
      <c r="G92" s="26">
        <v>3300</v>
      </c>
    </row>
    <row r="93" spans="1:7" ht="157.5">
      <c r="A93" s="14" t="s">
        <v>117</v>
      </c>
      <c r="B93" s="47" t="s">
        <v>151</v>
      </c>
      <c r="C93" s="47"/>
      <c r="D93" s="47"/>
      <c r="E93" s="51">
        <v>17600</v>
      </c>
      <c r="F93" s="26">
        <v>17600</v>
      </c>
      <c r="G93" s="26">
        <v>17600</v>
      </c>
    </row>
    <row r="94" spans="1:7" s="3" customFormat="1" ht="126">
      <c r="A94" s="14" t="s">
        <v>118</v>
      </c>
      <c r="B94" s="47" t="s">
        <v>151</v>
      </c>
      <c r="C94" s="47"/>
      <c r="D94" s="47"/>
      <c r="E94" s="51">
        <v>3800</v>
      </c>
      <c r="F94" s="26">
        <v>3800</v>
      </c>
      <c r="G94" s="26">
        <v>3800</v>
      </c>
    </row>
    <row r="95" spans="1:7" s="3" customFormat="1" ht="53.25" customHeight="1">
      <c r="A95" s="14" t="s">
        <v>119</v>
      </c>
      <c r="B95" s="47" t="s">
        <v>151</v>
      </c>
      <c r="C95" s="47"/>
      <c r="D95" s="47"/>
      <c r="E95" s="51">
        <v>210100</v>
      </c>
      <c r="F95" s="26">
        <v>208500</v>
      </c>
      <c r="G95" s="26">
        <v>208500</v>
      </c>
    </row>
    <row r="96" spans="1:7" s="3" customFormat="1" ht="46.5" customHeight="1">
      <c r="A96" s="14" t="s">
        <v>120</v>
      </c>
      <c r="B96" s="47" t="s">
        <v>151</v>
      </c>
      <c r="C96" s="47"/>
      <c r="D96" s="47"/>
      <c r="E96" s="51">
        <v>57783500</v>
      </c>
      <c r="F96" s="26">
        <v>59175800</v>
      </c>
      <c r="G96" s="26">
        <v>59175800</v>
      </c>
    </row>
    <row r="97" spans="1:7" s="3" customFormat="1" ht="49.5" customHeight="1">
      <c r="A97" s="14" t="s">
        <v>128</v>
      </c>
      <c r="B97" s="47" t="s">
        <v>151</v>
      </c>
      <c r="C97" s="47"/>
      <c r="D97" s="47"/>
      <c r="E97" s="51">
        <v>42616100</v>
      </c>
      <c r="F97" s="26">
        <v>44287300</v>
      </c>
      <c r="G97" s="26">
        <v>44287300</v>
      </c>
    </row>
    <row r="98" spans="1:7" ht="63">
      <c r="A98" s="14" t="s">
        <v>121</v>
      </c>
      <c r="B98" s="47" t="s">
        <v>151</v>
      </c>
      <c r="C98" s="47"/>
      <c r="D98" s="47"/>
      <c r="E98" s="51">
        <v>1879000</v>
      </c>
      <c r="F98" s="26">
        <v>1879000</v>
      </c>
      <c r="G98" s="26">
        <v>1879000</v>
      </c>
    </row>
    <row r="99" spans="1:7" ht="126">
      <c r="A99" s="14" t="s">
        <v>122</v>
      </c>
      <c r="B99" s="47" t="s">
        <v>151</v>
      </c>
      <c r="C99" s="47"/>
      <c r="D99" s="47"/>
      <c r="E99" s="51">
        <v>67000</v>
      </c>
      <c r="F99" s="26">
        <v>67000</v>
      </c>
      <c r="G99" s="26">
        <v>67000</v>
      </c>
    </row>
    <row r="100" spans="1:24" s="1" customFormat="1" ht="126">
      <c r="A100" s="14" t="s">
        <v>123</v>
      </c>
      <c r="B100" s="47" t="s">
        <v>151</v>
      </c>
      <c r="C100" s="47"/>
      <c r="D100" s="47"/>
      <c r="E100" s="51">
        <v>11890400</v>
      </c>
      <c r="F100" s="26">
        <v>10439500</v>
      </c>
      <c r="G100" s="26">
        <v>10878000</v>
      </c>
      <c r="H100" s="3"/>
      <c r="I100" s="3"/>
      <c r="J100" s="3"/>
      <c r="K100" s="3"/>
      <c r="L100" s="3"/>
      <c r="M100" s="3"/>
      <c r="N100" s="3"/>
      <c r="O100" s="3"/>
      <c r="P100" s="3"/>
      <c r="Q100" s="3"/>
      <c r="R100" s="3"/>
      <c r="S100" s="3"/>
      <c r="T100" s="3"/>
      <c r="U100" s="3"/>
      <c r="V100" s="3"/>
      <c r="W100" s="3"/>
      <c r="X100" s="3"/>
    </row>
    <row r="101" spans="1:7" ht="126">
      <c r="A101" s="14" t="s">
        <v>124</v>
      </c>
      <c r="B101" s="47" t="s">
        <v>151</v>
      </c>
      <c r="C101" s="47"/>
      <c r="D101" s="47"/>
      <c r="E101" s="51">
        <v>18900</v>
      </c>
      <c r="F101" s="26">
        <v>18900</v>
      </c>
      <c r="G101" s="26">
        <v>18900</v>
      </c>
    </row>
    <row r="102" spans="1:24" s="1" customFormat="1" ht="157.5">
      <c r="A102" s="14" t="s">
        <v>125</v>
      </c>
      <c r="B102" s="47" t="s">
        <v>151</v>
      </c>
      <c r="C102" s="47"/>
      <c r="D102" s="47"/>
      <c r="E102" s="51">
        <v>881000</v>
      </c>
      <c r="F102" s="26">
        <v>881000</v>
      </c>
      <c r="G102" s="26">
        <v>881000</v>
      </c>
      <c r="H102" s="3"/>
      <c r="I102" s="3"/>
      <c r="J102" s="3"/>
      <c r="K102" s="3"/>
      <c r="L102" s="3"/>
      <c r="M102" s="3"/>
      <c r="N102" s="3"/>
      <c r="O102" s="3"/>
      <c r="P102" s="3"/>
      <c r="Q102" s="3"/>
      <c r="R102" s="3"/>
      <c r="S102" s="3"/>
      <c r="T102" s="3"/>
      <c r="U102" s="3"/>
      <c r="V102" s="3"/>
      <c r="W102" s="3"/>
      <c r="X102" s="3"/>
    </row>
    <row r="103" spans="1:7" ht="63">
      <c r="A103" s="14" t="s">
        <v>126</v>
      </c>
      <c r="B103" s="47" t="s">
        <v>151</v>
      </c>
      <c r="C103" s="47"/>
      <c r="D103" s="47"/>
      <c r="E103" s="51">
        <v>65050</v>
      </c>
      <c r="F103" s="26">
        <v>69538.5</v>
      </c>
      <c r="G103" s="26">
        <v>74336.6</v>
      </c>
    </row>
    <row r="104" spans="1:7" ht="63">
      <c r="A104" s="14" t="s">
        <v>127</v>
      </c>
      <c r="B104" s="47" t="s">
        <v>151</v>
      </c>
      <c r="C104" s="47"/>
      <c r="D104" s="47"/>
      <c r="E104" s="51">
        <v>17620</v>
      </c>
      <c r="F104" s="26">
        <v>17620</v>
      </c>
      <c r="G104" s="26">
        <v>17620</v>
      </c>
    </row>
    <row r="105" spans="1:24" s="8" customFormat="1" ht="15.75">
      <c r="A105" s="20" t="s">
        <v>22</v>
      </c>
      <c r="B105" s="48"/>
      <c r="C105" s="48"/>
      <c r="D105" s="48"/>
      <c r="E105" s="25">
        <v>372517928.15999997</v>
      </c>
      <c r="F105" s="25">
        <f>F62+F63</f>
        <v>353728945.1</v>
      </c>
      <c r="G105" s="25">
        <f>G62+G63</f>
        <v>357342807.2</v>
      </c>
      <c r="H105" s="7"/>
      <c r="I105" s="7"/>
      <c r="J105" s="7"/>
      <c r="K105" s="7"/>
      <c r="L105" s="7"/>
      <c r="M105" s="7"/>
      <c r="N105" s="7"/>
      <c r="O105" s="7"/>
      <c r="P105" s="7"/>
      <c r="Q105" s="7"/>
      <c r="R105" s="7"/>
      <c r="S105" s="7"/>
      <c r="T105" s="7"/>
      <c r="U105" s="7"/>
      <c r="V105" s="7"/>
      <c r="W105" s="7"/>
      <c r="X105" s="7"/>
    </row>
    <row r="106" spans="1:7" s="2" customFormat="1" ht="51.75" customHeight="1">
      <c r="A106" s="16"/>
      <c r="B106" s="49"/>
      <c r="C106" s="49"/>
      <c r="D106" s="49"/>
      <c r="E106" s="49"/>
      <c r="F106" s="35"/>
      <c r="G106" s="35"/>
    </row>
    <row r="107" spans="1:7" s="3" customFormat="1" ht="15.75">
      <c r="A107" s="16"/>
      <c r="B107" s="49"/>
      <c r="C107" s="49"/>
      <c r="D107" s="49"/>
      <c r="E107" s="49"/>
      <c r="F107" s="35"/>
      <c r="G107" s="35"/>
    </row>
    <row r="108" spans="1:7" s="2" customFormat="1" ht="57.75" customHeight="1">
      <c r="A108" s="16"/>
      <c r="B108" s="49"/>
      <c r="C108" s="49"/>
      <c r="D108" s="49"/>
      <c r="E108" s="49"/>
      <c r="F108" s="35"/>
      <c r="G108" s="35"/>
    </row>
    <row r="115" spans="1:7" s="2" customFormat="1" ht="15.75">
      <c r="A115" s="16"/>
      <c r="B115" s="49"/>
      <c r="C115" s="49"/>
      <c r="D115" s="49"/>
      <c r="E115" s="49"/>
      <c r="F115" s="35"/>
      <c r="G115" s="35"/>
    </row>
    <row r="116" spans="1:7" s="2" customFormat="1" ht="15.75">
      <c r="A116" s="16"/>
      <c r="B116" s="49"/>
      <c r="C116" s="49"/>
      <c r="D116" s="49"/>
      <c r="E116" s="49"/>
      <c r="F116" s="35"/>
      <c r="G116" s="35"/>
    </row>
    <row r="117" spans="1:7" s="2" customFormat="1" ht="15.75">
      <c r="A117" s="16"/>
      <c r="B117" s="49"/>
      <c r="C117" s="49"/>
      <c r="D117" s="49"/>
      <c r="E117" s="49"/>
      <c r="F117" s="38"/>
      <c r="G117" s="38"/>
    </row>
    <row r="118" spans="1:7" s="2" customFormat="1" ht="15.75">
      <c r="A118" s="16"/>
      <c r="B118" s="49"/>
      <c r="C118" s="49"/>
      <c r="D118" s="49"/>
      <c r="E118" s="49"/>
      <c r="F118" s="38"/>
      <c r="G118" s="38"/>
    </row>
    <row r="119" spans="1:7" s="3" customFormat="1" ht="15.75">
      <c r="A119" s="16"/>
      <c r="B119" s="49"/>
      <c r="C119" s="49"/>
      <c r="D119" s="49"/>
      <c r="E119" s="49"/>
      <c r="F119" s="39"/>
      <c r="G119" s="39"/>
    </row>
    <row r="120" spans="1:7" s="3" customFormat="1" ht="15.75">
      <c r="A120" s="16"/>
      <c r="B120" s="49"/>
      <c r="C120" s="49"/>
      <c r="D120" s="49"/>
      <c r="E120" s="49"/>
      <c r="F120" s="38"/>
      <c r="G120" s="38"/>
    </row>
    <row r="121" spans="1:7" s="5" customFormat="1" ht="15.75">
      <c r="A121" s="16"/>
      <c r="B121" s="49"/>
      <c r="C121" s="49"/>
      <c r="D121" s="49"/>
      <c r="E121" s="49"/>
      <c r="F121" s="39"/>
      <c r="G121" s="39"/>
    </row>
    <row r="122" spans="1:7" s="3" customFormat="1" ht="15.75">
      <c r="A122" s="16"/>
      <c r="B122" s="49"/>
      <c r="C122" s="49"/>
      <c r="D122" s="49"/>
      <c r="E122" s="49"/>
      <c r="F122" s="38"/>
      <c r="G122" s="38"/>
    </row>
    <row r="123" spans="1:7" s="5" customFormat="1" ht="15.75">
      <c r="A123" s="16"/>
      <c r="B123" s="49"/>
      <c r="C123" s="49"/>
      <c r="D123" s="49"/>
      <c r="E123" s="49"/>
      <c r="F123" s="39"/>
      <c r="G123" s="39"/>
    </row>
    <row r="124" spans="1:7" s="3" customFormat="1" ht="15.75">
      <c r="A124" s="16"/>
      <c r="B124" s="49"/>
      <c r="C124" s="49"/>
      <c r="D124" s="49"/>
      <c r="E124" s="49"/>
      <c r="F124" s="39"/>
      <c r="G124" s="39"/>
    </row>
    <row r="125" spans="1:7" s="5" customFormat="1" ht="15.75">
      <c r="A125" s="16"/>
      <c r="B125" s="49"/>
      <c r="C125" s="49"/>
      <c r="D125" s="49"/>
      <c r="E125" s="49"/>
      <c r="F125" s="39"/>
      <c r="G125" s="39"/>
    </row>
    <row r="126" spans="1:7" s="5" customFormat="1" ht="15.75">
      <c r="A126" s="16"/>
      <c r="B126" s="49"/>
      <c r="C126" s="49"/>
      <c r="D126" s="49"/>
      <c r="E126" s="49"/>
      <c r="F126" s="40"/>
      <c r="G126" s="40"/>
    </row>
    <row r="127" spans="1:7" s="5" customFormat="1" ht="15.75">
      <c r="A127" s="16"/>
      <c r="B127" s="49"/>
      <c r="C127" s="49"/>
      <c r="D127" s="49"/>
      <c r="E127" s="49"/>
      <c r="F127" s="35"/>
      <c r="G127" s="35"/>
    </row>
    <row r="128" spans="1:7" s="4" customFormat="1" ht="15.75">
      <c r="A128" s="16"/>
      <c r="B128" s="49"/>
      <c r="C128" s="49"/>
      <c r="D128" s="49"/>
      <c r="E128" s="49"/>
      <c r="F128" s="35"/>
      <c r="G128" s="35"/>
    </row>
  </sheetData>
  <sheetProtection/>
  <mergeCells count="5">
    <mergeCell ref="B1:G1"/>
    <mergeCell ref="A2:G2"/>
    <mergeCell ref="A3:G3"/>
    <mergeCell ref="B4:G4"/>
    <mergeCell ref="A6:G6"/>
  </mergeCells>
  <printOptions/>
  <pageMargins left="0.7874015748031497" right="0.2755905511811024" top="0" bottom="0" header="0.5118110236220472" footer="0.15748031496062992"/>
  <pageSetup fitToHeight="0" fitToWidth="1" horizontalDpi="600" verticalDpi="600" orientation="portrait" paperSize="9" scale="55"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2016-12-13T08:08:58Z</cp:lastPrinted>
  <dcterms:created xsi:type="dcterms:W3CDTF">2002-10-10T06:25:05Z</dcterms:created>
  <dcterms:modified xsi:type="dcterms:W3CDTF">2016-12-13T08:09:01Z</dcterms:modified>
  <cp:category/>
  <cp:version/>
  <cp:contentType/>
  <cp:contentStatus/>
</cp:coreProperties>
</file>