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105" activeTab="0"/>
  </bookViews>
  <sheets>
    <sheet name="2024-2025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_xlnm.Print_Titles" localSheetId="0">'2024-2025'!$10:$15</definedName>
    <definedName name="_xlnm.Print_Area" localSheetId="0">'2024-2025'!$A$1:$M$28</definedName>
    <definedName name="подпрдр">#REF!</definedName>
  </definedNames>
  <calcPr fullCalcOnLoad="1" refMode="R1C1"/>
</workbook>
</file>

<file path=xl/sharedStrings.xml><?xml version="1.0" encoding="utf-8"?>
<sst xmlns="http://schemas.openxmlformats.org/spreadsheetml/2006/main" count="148" uniqueCount="60">
  <si>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</si>
  <si>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</si>
  <si>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</si>
  <si>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</si>
  <si>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</si>
  <si>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</si>
  <si>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</si>
  <si>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</si>
  <si>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</si>
  <si>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</si>
  <si>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</si>
  <si>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</si>
  <si>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</si>
  <si>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</si>
  <si>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</si>
  <si>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</si>
  <si>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</si>
  <si>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3</t>
  </si>
  <si>
    <t>7</t>
  </si>
  <si>
    <t>8</t>
  </si>
  <si>
    <t>9</t>
  </si>
  <si>
    <t>500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</si>
  <si>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</si>
  <si>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</si>
  <si>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</si>
  <si>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</si>
  <si>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</si>
  <si>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</si>
  <si>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</si>
  <si>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</si>
  <si>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</si>
  <si>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</si>
  <si>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</si>
  <si>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</si>
  <si>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</si>
  <si>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</si>
  <si>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</si>
  <si>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(рублей)</t>
  </si>
  <si>
    <t>710</t>
  </si>
  <si>
    <t>700</t>
  </si>
  <si>
    <t>810</t>
  </si>
  <si>
    <t>800</t>
  </si>
  <si>
    <t>Погашение кредитов, предоставленных кредитными организациями в валюте Российской Федерации</t>
  </si>
  <si>
    <t>Кредиты кредитных организаций в валюте Российской Федерации</t>
  </si>
  <si>
    <t>Привлечение кредитов от кредитных организаций в валюте Российской Федерации</t>
  </si>
  <si>
    <t>2024</t>
  </si>
  <si>
    <t>Приложение 2.1.</t>
  </si>
  <si>
    <t>ИСТОЧНИКИ ВНУТРЕННЕГО ФИНАНСИРОВАНИЯ ДЕФИЦИТОВ БЮДЖЕТОВ</t>
  </si>
  <si>
    <t>Изменение остатков средств на счетах по учету  средств бюджетов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</si>
  <si>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</si>
  <si>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</si>
  <si>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Источники финансирования дефицита бюджета ЗАТО Видяево на 2024 и 2025 годов</t>
  </si>
  <si>
    <t>2025</t>
  </si>
  <si>
    <t>расходы</t>
  </si>
  <si>
    <t>доходы+кредит</t>
  </si>
  <si>
    <t>не ставим, т.к. в уменьшении остатка учтено</t>
  </si>
  <si>
    <t>к  решению Совета депутатов ЗАТО Видяево</t>
  </si>
  <si>
    <t>"О внесении изменений в решение Совета депутатов ЗАТО Видяево от 26.12.2022 № 65</t>
  </si>
  <si>
    <t>"О бюджете ЗАТО Видяево на 2023 год и плановый период 2024 и 2025 годов""</t>
  </si>
  <si>
    <t>от 18.09.2023 № 113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</si>
</sst>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5"/>
      <name val="Arial Cyr"/>
      <family val="0"/>
    </font>
    <font>
      <sz val="10"/>
      <color indexed="22"/>
      <name val="Arial Cyr"/>
      <family val="0"/>
    </font>
    <font>
      <sz val="10"/>
      <color indexed="10"/>
      <name val="Arial Cyr"/>
      <family val="0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969696"/>
      <name val="Arial Cyr"/>
      <family val="0"/>
    </font>
    <font>
      <sz val="10"/>
      <color rgb="FFB2B2B2"/>
      <name val="Arial Cyr"/>
      <family val="0"/>
    </font>
    <font>
      <sz val="10"/>
      <color rgb="FFFF0000"/>
      <name val="Arial Cyr"/>
      <family val="0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>
      <alignment horizontal="left" vertical="top" wrapText="1"/>
      <protection/>
    </xf>
    <xf numFmtId="0" fontId="37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3" fontId="5" fillId="33" borderId="0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37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1" fillId="0" borderId="0" xfId="0" applyNumberFormat="1" applyFont="1" applyBorder="1" applyAlignment="1">
      <alignment horizontal="center"/>
    </xf>
    <xf numFmtId="0" fontId="3" fillId="34" borderId="0" xfId="0" applyFont="1" applyFill="1" applyBorder="1" applyAlignment="1">
      <alignment/>
    </xf>
    <xf numFmtId="0" fontId="3" fillId="34" borderId="0" xfId="0" applyFont="1" applyFill="1" applyAlignment="1">
      <alignment/>
    </xf>
    <xf numFmtId="4" fontId="3" fillId="0" borderId="0" xfId="0" applyNumberFormat="1" applyFont="1" applyBorder="1" applyAlignment="1">
      <alignment/>
    </xf>
    <xf numFmtId="173" fontId="0" fillId="0" borderId="0" xfId="6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34" borderId="11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/>
    </xf>
    <xf numFmtId="49" fontId="9" fillId="34" borderId="10" xfId="0" applyNumberFormat="1" applyFont="1" applyFill="1" applyBorder="1" applyAlignment="1">
      <alignment horizontal="center"/>
    </xf>
    <xf numFmtId="4" fontId="9" fillId="34" borderId="10" xfId="0" applyNumberFormat="1" applyFont="1" applyFill="1" applyBorder="1" applyAlignment="1">
      <alignment horizontal="center"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/>
    </xf>
    <xf numFmtId="173" fontId="0" fillId="0" borderId="0" xfId="60" applyFont="1" applyBorder="1" applyAlignment="1">
      <alignment/>
    </xf>
    <xf numFmtId="0" fontId="0" fillId="0" borderId="0" xfId="0" applyFont="1" applyBorder="1" applyAlignment="1">
      <alignment/>
    </xf>
    <xf numFmtId="4" fontId="9" fillId="0" borderId="0" xfId="0" applyNumberFormat="1" applyFont="1" applyFill="1" applyBorder="1" applyAlignment="1">
      <alignment horizontal="center"/>
    </xf>
    <xf numFmtId="173" fontId="55" fillId="0" borderId="0" xfId="60" applyFont="1" applyBorder="1" applyAlignment="1">
      <alignment/>
    </xf>
    <xf numFmtId="0" fontId="55" fillId="0" borderId="0" xfId="0" applyFont="1" applyBorder="1" applyAlignment="1">
      <alignment/>
    </xf>
    <xf numFmtId="4" fontId="56" fillId="0" borderId="0" xfId="0" applyNumberFormat="1" applyFont="1" applyFill="1" applyBorder="1" applyAlignment="1">
      <alignment horizontal="center"/>
    </xf>
    <xf numFmtId="0" fontId="7" fillId="0" borderId="14" xfId="0" applyFont="1" applyBorder="1" applyAlignment="1">
      <alignment vertical="center" wrapText="1"/>
    </xf>
    <xf numFmtId="0" fontId="10" fillId="0" borderId="0" xfId="0" applyFont="1" applyAlignment="1">
      <alignment horizontal="right"/>
    </xf>
    <xf numFmtId="49" fontId="3" fillId="34" borderId="0" xfId="0" applyNumberFormat="1" applyFont="1" applyFill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3" fontId="4" fillId="33" borderId="0" xfId="0" applyNumberFormat="1" applyFont="1" applyFill="1" applyBorder="1" applyAlignment="1">
      <alignment horizontal="right" wrapText="1"/>
    </xf>
    <xf numFmtId="0" fontId="13" fillId="0" borderId="0" xfId="33" applyNumberFormat="1" applyFon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49" fontId="7" fillId="0" borderId="15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/>
    </xf>
    <xf numFmtId="0" fontId="14" fillId="0" borderId="17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 quotePrefix="1">
      <alignment horizontal="center" vertical="center" wrapText="1"/>
    </xf>
    <xf numFmtId="49" fontId="6" fillId="0" borderId="17" xfId="0" applyNumberFormat="1" applyFont="1" applyBorder="1" applyAlignment="1" quotePrefix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0" fontId="0" fillId="0" borderId="0" xfId="0" applyAlignment="1">
      <alignment/>
    </xf>
    <xf numFmtId="0" fontId="13" fillId="0" borderId="0" xfId="33" applyNumberFormat="1" applyFont="1" applyAlignment="1" applyProtection="1">
      <alignment horizontal="right" vertical="top" wrapText="1"/>
      <protection locked="0"/>
    </xf>
    <xf numFmtId="0" fontId="8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9"/>
  <sheetViews>
    <sheetView tabSelected="1" view="pageBreakPreview" zoomScaleSheetLayoutView="100" zoomScalePageLayoutView="0" workbookViewId="0" topLeftCell="E1">
      <selection activeCell="K5" sqref="K5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25.25390625" style="0" customWidth="1"/>
    <col min="11" max="11" width="25.75390625" style="0" customWidth="1"/>
    <col min="12" max="12" width="71.00390625" style="0" hidden="1" customWidth="1"/>
    <col min="13" max="13" width="0.12890625" style="0" customWidth="1"/>
  </cols>
  <sheetData>
    <row r="1" spans="1:14" s="24" customFormat="1" ht="16.5" customHeight="1">
      <c r="A1" s="69" t="s">
        <v>46</v>
      </c>
      <c r="B1" s="69"/>
      <c r="C1" s="69"/>
      <c r="D1" s="69"/>
      <c r="E1" s="69"/>
      <c r="F1" s="69"/>
      <c r="G1" s="69"/>
      <c r="H1" s="69"/>
      <c r="I1" s="69"/>
      <c r="J1" s="69"/>
      <c r="K1" s="68"/>
      <c r="L1" s="23"/>
      <c r="M1" s="23"/>
      <c r="N1" s="23"/>
    </row>
    <row r="2" spans="1:14" s="24" customFormat="1" ht="15" customHeight="1">
      <c r="A2" s="56" t="s">
        <v>56</v>
      </c>
      <c r="B2" s="56"/>
      <c r="C2" s="56"/>
      <c r="D2" s="56"/>
      <c r="E2" s="56"/>
      <c r="F2" s="56"/>
      <c r="G2" s="56"/>
      <c r="H2" s="56"/>
      <c r="I2" s="56"/>
      <c r="J2" s="56"/>
      <c r="K2" s="68"/>
      <c r="L2" s="23"/>
      <c r="M2" s="23"/>
      <c r="N2" s="23"/>
    </row>
    <row r="3" spans="1:25" s="24" customFormat="1" ht="12.75">
      <c r="A3" s="56" t="s">
        <v>57</v>
      </c>
      <c r="B3" s="56"/>
      <c r="C3" s="56"/>
      <c r="D3" s="56"/>
      <c r="E3" s="56"/>
      <c r="F3" s="56"/>
      <c r="G3" s="56"/>
      <c r="H3" s="56"/>
      <c r="I3" s="56"/>
      <c r="J3" s="56"/>
      <c r="K3" s="68"/>
      <c r="L3" s="56"/>
      <c r="M3" s="57"/>
      <c r="N3" s="57"/>
      <c r="O3" s="57"/>
      <c r="P3" s="57"/>
      <c r="Q3" s="57"/>
      <c r="R3" s="57"/>
      <c r="S3" s="57"/>
      <c r="T3" s="57"/>
      <c r="U3" s="57"/>
      <c r="V3" s="57"/>
      <c r="W3" s="23"/>
      <c r="X3" s="23"/>
      <c r="Y3" s="23"/>
    </row>
    <row r="4" spans="1:12" s="6" customFormat="1" ht="12.75">
      <c r="A4" s="56" t="s">
        <v>58</v>
      </c>
      <c r="B4" s="56"/>
      <c r="C4" s="56"/>
      <c r="D4" s="56"/>
      <c r="E4" s="56"/>
      <c r="F4" s="56"/>
      <c r="G4" s="56"/>
      <c r="H4" s="56"/>
      <c r="I4" s="56"/>
      <c r="J4" s="56"/>
      <c r="K4" s="68"/>
      <c r="L4" s="4"/>
    </row>
    <row r="5" spans="1:12" s="6" customFormat="1" ht="12.75">
      <c r="A5" s="16"/>
      <c r="B5" s="16"/>
      <c r="C5" s="16"/>
      <c r="E5" s="15"/>
      <c r="F5" s="15"/>
      <c r="G5" s="17"/>
      <c r="H5" s="17"/>
      <c r="I5" s="17"/>
      <c r="J5" s="17"/>
      <c r="K5" s="55" t="s">
        <v>59</v>
      </c>
      <c r="L5" s="4"/>
    </row>
    <row r="6" spans="10:117" s="6" customFormat="1" ht="12.75">
      <c r="J6" s="5"/>
      <c r="K6" s="5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</row>
    <row r="7" spans="1:117" s="6" customFormat="1" ht="18.75">
      <c r="A7" s="70" t="s">
        <v>51</v>
      </c>
      <c r="B7" s="70"/>
      <c r="C7" s="70"/>
      <c r="D7" s="70"/>
      <c r="E7" s="70"/>
      <c r="F7" s="70"/>
      <c r="G7" s="70"/>
      <c r="H7" s="70"/>
      <c r="I7" s="70"/>
      <c r="J7" s="70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8.75">
      <c r="A8" s="30"/>
      <c r="B8" s="30"/>
      <c r="C8" s="30"/>
      <c r="D8" s="30"/>
      <c r="E8" s="30"/>
      <c r="F8" s="30"/>
      <c r="G8" s="30"/>
      <c r="H8" s="30"/>
      <c r="I8" s="30"/>
      <c r="J8" s="30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18"/>
      <c r="B9" s="18"/>
      <c r="C9" s="18"/>
      <c r="D9" s="18"/>
      <c r="E9" s="18"/>
      <c r="F9" s="18"/>
      <c r="G9" s="18"/>
      <c r="H9" s="18"/>
      <c r="I9" s="18"/>
      <c r="J9" s="19"/>
      <c r="K9" s="51" t="s">
        <v>37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5.75" customHeight="1">
      <c r="A10" s="71" t="s">
        <v>28</v>
      </c>
      <c r="B10" s="66" t="s">
        <v>0</v>
      </c>
      <c r="C10" s="67"/>
      <c r="D10" s="67"/>
      <c r="E10" s="67"/>
      <c r="F10" s="67"/>
      <c r="G10" s="67"/>
      <c r="H10" s="67"/>
      <c r="I10" s="67"/>
      <c r="J10" s="58" t="s">
        <v>45</v>
      </c>
      <c r="K10" s="58" t="s">
        <v>52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 customHeight="1">
      <c r="A11" s="72"/>
      <c r="B11" s="61" t="s">
        <v>33</v>
      </c>
      <c r="C11" s="61" t="s">
        <v>2</v>
      </c>
      <c r="D11" s="61" t="s">
        <v>3</v>
      </c>
      <c r="E11" s="61" t="s">
        <v>4</v>
      </c>
      <c r="F11" s="61" t="s">
        <v>5</v>
      </c>
      <c r="G11" s="61" t="s">
        <v>6</v>
      </c>
      <c r="H11" s="61" t="s">
        <v>1</v>
      </c>
      <c r="I11" s="61" t="s">
        <v>34</v>
      </c>
      <c r="J11" s="59"/>
      <c r="K11" s="59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72"/>
      <c r="B12" s="62"/>
      <c r="C12" s="64"/>
      <c r="D12" s="62"/>
      <c r="E12" s="64"/>
      <c r="F12" s="62"/>
      <c r="G12" s="62"/>
      <c r="H12" s="62"/>
      <c r="I12" s="64"/>
      <c r="J12" s="59"/>
      <c r="K12" s="59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12.75">
      <c r="A13" s="72"/>
      <c r="B13" s="62"/>
      <c r="C13" s="64"/>
      <c r="D13" s="62"/>
      <c r="E13" s="64"/>
      <c r="F13" s="62"/>
      <c r="G13" s="62"/>
      <c r="H13" s="62"/>
      <c r="I13" s="64"/>
      <c r="J13" s="59"/>
      <c r="K13" s="59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24" customHeight="1">
      <c r="A14" s="73"/>
      <c r="B14" s="63"/>
      <c r="C14" s="65"/>
      <c r="D14" s="63"/>
      <c r="E14" s="65"/>
      <c r="F14" s="63"/>
      <c r="G14" s="63"/>
      <c r="H14" s="63"/>
      <c r="I14" s="65"/>
      <c r="J14" s="60"/>
      <c r="K14" s="60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6" customFormat="1" ht="15.75">
      <c r="A15" s="20">
        <v>1</v>
      </c>
      <c r="B15" s="21" t="s">
        <v>30</v>
      </c>
      <c r="C15" s="21" t="s">
        <v>17</v>
      </c>
      <c r="D15" s="21" t="s">
        <v>31</v>
      </c>
      <c r="E15" s="21" t="s">
        <v>32</v>
      </c>
      <c r="F15" s="21" t="s">
        <v>29</v>
      </c>
      <c r="G15" s="21" t="s">
        <v>18</v>
      </c>
      <c r="H15" s="21" t="s">
        <v>19</v>
      </c>
      <c r="I15" s="21" t="s">
        <v>20</v>
      </c>
      <c r="J15" s="22">
        <v>10</v>
      </c>
      <c r="K15" s="22">
        <v>11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</row>
    <row r="16" spans="1:117" s="9" customFormat="1" ht="63">
      <c r="A16" s="50" t="s">
        <v>47</v>
      </c>
      <c r="B16" s="37" t="s">
        <v>7</v>
      </c>
      <c r="C16" s="37" t="s">
        <v>8</v>
      </c>
      <c r="D16" s="37" t="s">
        <v>14</v>
      </c>
      <c r="E16" s="37" t="s">
        <v>14</v>
      </c>
      <c r="F16" s="37" t="s">
        <v>14</v>
      </c>
      <c r="G16" s="37" t="s">
        <v>14</v>
      </c>
      <c r="H16" s="37" t="s">
        <v>11</v>
      </c>
      <c r="I16" s="37" t="s">
        <v>7</v>
      </c>
      <c r="J16" s="38">
        <f>J22+J17</f>
        <v>2104349.5900000334</v>
      </c>
      <c r="K16" s="38">
        <f>K22+K17</f>
        <v>8434310.05000001</v>
      </c>
      <c r="L16" s="8"/>
      <c r="M16" s="8" t="s">
        <v>36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</row>
    <row r="17" spans="1:117" s="9" customFormat="1" ht="54" customHeight="1">
      <c r="A17" s="31" t="s">
        <v>43</v>
      </c>
      <c r="B17" s="37" t="s">
        <v>35</v>
      </c>
      <c r="C17" s="37" t="s">
        <v>8</v>
      </c>
      <c r="D17" s="37" t="s">
        <v>10</v>
      </c>
      <c r="E17" s="37" t="s">
        <v>14</v>
      </c>
      <c r="F17" s="37" t="s">
        <v>14</v>
      </c>
      <c r="G17" s="37" t="s">
        <v>14</v>
      </c>
      <c r="H17" s="37" t="s">
        <v>11</v>
      </c>
      <c r="I17" s="37" t="s">
        <v>7</v>
      </c>
      <c r="J17" s="38">
        <f>J18-J20</f>
        <v>0</v>
      </c>
      <c r="K17" s="38">
        <f>K18-K20</f>
        <v>5700467.0600000005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</row>
    <row r="18" spans="1:117" s="9" customFormat="1" ht="46.5" customHeight="1">
      <c r="A18" s="32" t="s">
        <v>44</v>
      </c>
      <c r="B18" s="21" t="s">
        <v>35</v>
      </c>
      <c r="C18" s="21" t="s">
        <v>8</v>
      </c>
      <c r="D18" s="21" t="s">
        <v>10</v>
      </c>
      <c r="E18" s="21" t="s">
        <v>14</v>
      </c>
      <c r="F18" s="21" t="s">
        <v>14</v>
      </c>
      <c r="G18" s="21" t="s">
        <v>14</v>
      </c>
      <c r="H18" s="21" t="s">
        <v>11</v>
      </c>
      <c r="I18" s="21" t="s">
        <v>39</v>
      </c>
      <c r="J18" s="39">
        <f>J19</f>
        <v>0</v>
      </c>
      <c r="K18" s="39">
        <f>K19</f>
        <v>5700467.0600000005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</row>
    <row r="19" spans="1:117" s="6" customFormat="1" ht="62.25" customHeight="1">
      <c r="A19" s="32" t="s">
        <v>49</v>
      </c>
      <c r="B19" s="21" t="s">
        <v>35</v>
      </c>
      <c r="C19" s="21" t="s">
        <v>8</v>
      </c>
      <c r="D19" s="21" t="s">
        <v>10</v>
      </c>
      <c r="E19" s="21" t="s">
        <v>14</v>
      </c>
      <c r="F19" s="21" t="s">
        <v>14</v>
      </c>
      <c r="G19" s="21" t="s">
        <v>13</v>
      </c>
      <c r="H19" s="21" t="s">
        <v>11</v>
      </c>
      <c r="I19" s="21" t="s">
        <v>38</v>
      </c>
      <c r="J19" s="39">
        <v>0</v>
      </c>
      <c r="K19" s="39">
        <f>8434310.05-2733842.99</f>
        <v>5700467.0600000005</v>
      </c>
      <c r="L19" s="28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27" customFormat="1" ht="64.5" customHeight="1">
      <c r="A20" s="33" t="s">
        <v>42</v>
      </c>
      <c r="B20" s="40" t="s">
        <v>35</v>
      </c>
      <c r="C20" s="40" t="s">
        <v>8</v>
      </c>
      <c r="D20" s="21" t="s">
        <v>10</v>
      </c>
      <c r="E20" s="21" t="s">
        <v>14</v>
      </c>
      <c r="F20" s="40" t="s">
        <v>14</v>
      </c>
      <c r="G20" s="40" t="s">
        <v>14</v>
      </c>
      <c r="H20" s="40" t="s">
        <v>11</v>
      </c>
      <c r="I20" s="40" t="s">
        <v>41</v>
      </c>
      <c r="J20" s="41">
        <f>J21</f>
        <v>0</v>
      </c>
      <c r="K20" s="41">
        <f>K21</f>
        <v>0</v>
      </c>
      <c r="L20" s="52" t="s">
        <v>55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</row>
    <row r="21" spans="1:117" s="6" customFormat="1" ht="63.75" customHeight="1">
      <c r="A21" s="32" t="s">
        <v>50</v>
      </c>
      <c r="B21" s="21" t="s">
        <v>35</v>
      </c>
      <c r="C21" s="21" t="s">
        <v>8</v>
      </c>
      <c r="D21" s="21" t="s">
        <v>10</v>
      </c>
      <c r="E21" s="21" t="s">
        <v>14</v>
      </c>
      <c r="F21" s="21" t="s">
        <v>14</v>
      </c>
      <c r="G21" s="21" t="s">
        <v>13</v>
      </c>
      <c r="H21" s="21" t="s">
        <v>11</v>
      </c>
      <c r="I21" s="21" t="s">
        <v>40</v>
      </c>
      <c r="J21" s="39">
        <v>0</v>
      </c>
      <c r="K21" s="39">
        <v>0</v>
      </c>
      <c r="L21" s="53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9" customFormat="1" ht="47.25">
      <c r="A22" s="34" t="s">
        <v>48</v>
      </c>
      <c r="B22" s="37" t="s">
        <v>35</v>
      </c>
      <c r="C22" s="37" t="s">
        <v>8</v>
      </c>
      <c r="D22" s="37" t="s">
        <v>9</v>
      </c>
      <c r="E22" s="37" t="s">
        <v>14</v>
      </c>
      <c r="F22" s="37" t="s">
        <v>14</v>
      </c>
      <c r="G22" s="37" t="s">
        <v>14</v>
      </c>
      <c r="H22" s="37" t="s">
        <v>11</v>
      </c>
      <c r="I22" s="37" t="s">
        <v>7</v>
      </c>
      <c r="J22" s="38">
        <f>-J23+J24</f>
        <v>2104349.5900000334</v>
      </c>
      <c r="K22" s="38">
        <f>-K23+K24</f>
        <v>2733842.9900000095</v>
      </c>
      <c r="L22" s="54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</row>
    <row r="23" spans="1:117" s="6" customFormat="1" ht="36" customHeight="1">
      <c r="A23" s="35" t="s">
        <v>22</v>
      </c>
      <c r="B23" s="21" t="s">
        <v>35</v>
      </c>
      <c r="C23" s="21" t="s">
        <v>8</v>
      </c>
      <c r="D23" s="21" t="s">
        <v>9</v>
      </c>
      <c r="E23" s="21" t="s">
        <v>14</v>
      </c>
      <c r="F23" s="21" t="s">
        <v>14</v>
      </c>
      <c r="G23" s="21" t="s">
        <v>14</v>
      </c>
      <c r="H23" s="21" t="s">
        <v>11</v>
      </c>
      <c r="I23" s="21" t="s">
        <v>21</v>
      </c>
      <c r="J23" s="39">
        <f>J25</f>
        <v>617053697.56</v>
      </c>
      <c r="K23" s="39">
        <f>K25</f>
        <v>616371586.05</v>
      </c>
      <c r="L23" s="53" t="s">
        <v>54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42" customHeight="1">
      <c r="A24" s="35" t="s">
        <v>23</v>
      </c>
      <c r="B24" s="21" t="s">
        <v>35</v>
      </c>
      <c r="C24" s="21" t="s">
        <v>8</v>
      </c>
      <c r="D24" s="21" t="s">
        <v>9</v>
      </c>
      <c r="E24" s="21" t="s">
        <v>14</v>
      </c>
      <c r="F24" s="21" t="s">
        <v>14</v>
      </c>
      <c r="G24" s="21" t="s">
        <v>14</v>
      </c>
      <c r="H24" s="21" t="s">
        <v>11</v>
      </c>
      <c r="I24" s="21" t="s">
        <v>16</v>
      </c>
      <c r="J24" s="39">
        <f>J27</f>
        <v>619158047.15</v>
      </c>
      <c r="K24" s="39">
        <f>K27</f>
        <v>619105429.04</v>
      </c>
      <c r="L24" s="53" t="s">
        <v>53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ht="31.5">
      <c r="A25" s="35" t="s">
        <v>24</v>
      </c>
      <c r="B25" s="21" t="s">
        <v>35</v>
      </c>
      <c r="C25" s="21" t="s">
        <v>8</v>
      </c>
      <c r="D25" s="21" t="s">
        <v>9</v>
      </c>
      <c r="E25" s="21" t="s">
        <v>10</v>
      </c>
      <c r="F25" s="21" t="s">
        <v>8</v>
      </c>
      <c r="G25" s="21" t="s">
        <v>14</v>
      </c>
      <c r="H25" s="21" t="s">
        <v>11</v>
      </c>
      <c r="I25" s="21" t="s">
        <v>15</v>
      </c>
      <c r="J25" s="39">
        <f>J26</f>
        <v>617053697.56</v>
      </c>
      <c r="K25" s="39">
        <f>K26</f>
        <v>616371586.05</v>
      </c>
      <c r="L25" s="2"/>
      <c r="M25" s="2"/>
      <c r="N25" s="2"/>
      <c r="O25" s="2"/>
      <c r="P25" s="2"/>
      <c r="Q25" s="2"/>
      <c r="R25" s="2"/>
      <c r="S25" s="2"/>
      <c r="T25" s="43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47.25">
      <c r="A26" s="35" t="s">
        <v>25</v>
      </c>
      <c r="B26" s="21" t="s">
        <v>35</v>
      </c>
      <c r="C26" s="21" t="s">
        <v>8</v>
      </c>
      <c r="D26" s="21" t="s">
        <v>9</v>
      </c>
      <c r="E26" s="21" t="s">
        <v>10</v>
      </c>
      <c r="F26" s="21" t="s">
        <v>8</v>
      </c>
      <c r="G26" s="21" t="s">
        <v>13</v>
      </c>
      <c r="H26" s="21" t="s">
        <v>11</v>
      </c>
      <c r="I26" s="21" t="s">
        <v>15</v>
      </c>
      <c r="J26" s="39">
        <f>L26+J19</f>
        <v>617053697.56</v>
      </c>
      <c r="K26" s="39">
        <f>M26+K19</f>
        <v>616371586.05</v>
      </c>
      <c r="L26" s="44">
        <v>617053697.56</v>
      </c>
      <c r="M26" s="47">
        <f>629280579.99+1500000-20109461</f>
        <v>610671118.99</v>
      </c>
      <c r="N26" s="45"/>
      <c r="O26" s="2"/>
      <c r="P26" s="2"/>
      <c r="Q26" s="2"/>
      <c r="R26" s="4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31.5">
      <c r="A27" s="35" t="s">
        <v>26</v>
      </c>
      <c r="B27" s="21" t="s">
        <v>35</v>
      </c>
      <c r="C27" s="21" t="s">
        <v>8</v>
      </c>
      <c r="D27" s="21" t="s">
        <v>9</v>
      </c>
      <c r="E27" s="21" t="s">
        <v>10</v>
      </c>
      <c r="F27" s="21" t="s">
        <v>8</v>
      </c>
      <c r="G27" s="21" t="s">
        <v>14</v>
      </c>
      <c r="H27" s="21" t="s">
        <v>11</v>
      </c>
      <c r="I27" s="21" t="s">
        <v>12</v>
      </c>
      <c r="J27" s="39">
        <f>J28</f>
        <v>619158047.15</v>
      </c>
      <c r="K27" s="39">
        <f>K28</f>
        <v>619105429.04</v>
      </c>
      <c r="L27" s="45"/>
      <c r="M27" s="48"/>
      <c r="N27" s="45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47.25">
      <c r="A28" s="36" t="s">
        <v>27</v>
      </c>
      <c r="B28" s="21" t="s">
        <v>35</v>
      </c>
      <c r="C28" s="21" t="s">
        <v>8</v>
      </c>
      <c r="D28" s="21" t="s">
        <v>9</v>
      </c>
      <c r="E28" s="21" t="s">
        <v>10</v>
      </c>
      <c r="F28" s="21" t="s">
        <v>8</v>
      </c>
      <c r="G28" s="21" t="s">
        <v>13</v>
      </c>
      <c r="H28" s="21" t="s">
        <v>11</v>
      </c>
      <c r="I28" s="21" t="s">
        <v>12</v>
      </c>
      <c r="J28" s="39">
        <f>L28+J21</f>
        <v>619158047.15</v>
      </c>
      <c r="K28" s="39">
        <f>M28+K21</f>
        <v>619105429.04</v>
      </c>
      <c r="L28" s="46">
        <f>611023697.56+8134349.59</f>
        <v>619158047.15</v>
      </c>
      <c r="M28" s="49">
        <f>622300579.99+16914310.05-20109461</f>
        <v>619105429.04</v>
      </c>
      <c r="N28" s="45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5">
      <c r="A29" s="13"/>
      <c r="B29" s="25"/>
      <c r="C29" s="25"/>
      <c r="D29" s="25"/>
      <c r="E29" s="25"/>
      <c r="F29" s="25"/>
      <c r="G29" s="25"/>
      <c r="H29" s="25"/>
      <c r="I29" s="25"/>
      <c r="J29" s="14"/>
      <c r="K29" s="29"/>
      <c r="L29" s="45"/>
      <c r="M29" s="45"/>
      <c r="N29" s="45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10"/>
      <c r="B30" s="11"/>
      <c r="C30" s="11"/>
      <c r="D30" s="11"/>
      <c r="E30" s="11"/>
      <c r="F30" s="11"/>
      <c r="G30" s="11"/>
      <c r="H30" s="11"/>
      <c r="I30" s="11"/>
      <c r="J30" s="12"/>
      <c r="K30" s="29"/>
      <c r="L30" s="44">
        <f>L26-L28</f>
        <v>-2104349.5900000334</v>
      </c>
      <c r="M30" s="44">
        <f>M26-M28</f>
        <v>-8434310.049999952</v>
      </c>
      <c r="N30" s="45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1"/>
      <c r="B31" s="1"/>
      <c r="C31" s="1"/>
      <c r="D31" s="1"/>
      <c r="E31" s="1"/>
      <c r="F31" s="1"/>
      <c r="G31" s="1"/>
      <c r="H31" s="1"/>
      <c r="I31" s="1"/>
      <c r="J31" s="1"/>
      <c r="L31" s="45"/>
      <c r="M31" s="45"/>
      <c r="N31" s="45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3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3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0" ht="12.75">
      <c r="A934" s="2"/>
      <c r="B934" s="2"/>
      <c r="C934" s="2"/>
      <c r="D934" s="2"/>
      <c r="E934" s="2"/>
      <c r="F934" s="2"/>
      <c r="G934" s="2"/>
      <c r="H934" s="2"/>
      <c r="I934" s="2"/>
      <c r="J934" s="2"/>
    </row>
    <row r="935" spans="1:10" ht="12.75">
      <c r="A935" s="2"/>
      <c r="B935" s="2"/>
      <c r="C935" s="2"/>
      <c r="D935" s="2"/>
      <c r="E935" s="2"/>
      <c r="F935" s="2"/>
      <c r="G935" s="2"/>
      <c r="H935" s="2"/>
      <c r="I935" s="2"/>
      <c r="J935" s="2"/>
    </row>
    <row r="936" spans="1:10" ht="12.75">
      <c r="A936" s="2"/>
      <c r="B936" s="2"/>
      <c r="C936" s="2"/>
      <c r="D936" s="2"/>
      <c r="E936" s="2"/>
      <c r="F936" s="2"/>
      <c r="G936" s="2"/>
      <c r="H936" s="2"/>
      <c r="I936" s="2"/>
      <c r="J936" s="2"/>
    </row>
    <row r="937" spans="1:10" ht="12.75">
      <c r="A937" s="2"/>
      <c r="B937" s="2"/>
      <c r="C937" s="2"/>
      <c r="D937" s="2"/>
      <c r="E937" s="2"/>
      <c r="F937" s="2"/>
      <c r="G937" s="2"/>
      <c r="H937" s="2"/>
      <c r="I937" s="2"/>
      <c r="J937" s="2"/>
    </row>
    <row r="938" spans="1:10" ht="12.75">
      <c r="A938" s="2"/>
      <c r="B938" s="2"/>
      <c r="C938" s="2"/>
      <c r="D938" s="2"/>
      <c r="E938" s="2"/>
      <c r="F938" s="2"/>
      <c r="G938" s="2"/>
      <c r="H938" s="2"/>
      <c r="I938" s="2"/>
      <c r="J938" s="2"/>
    </row>
    <row r="939" spans="1:10" ht="12.75">
      <c r="A939" s="2"/>
      <c r="B939" s="2"/>
      <c r="C939" s="2"/>
      <c r="D939" s="2"/>
      <c r="E939" s="2"/>
      <c r="F939" s="2"/>
      <c r="G939" s="2"/>
      <c r="H939" s="2"/>
      <c r="I939" s="2"/>
      <c r="J939" s="2"/>
    </row>
  </sheetData>
  <sheetProtection/>
  <mergeCells count="18">
    <mergeCell ref="A1:K1"/>
    <mergeCell ref="A2:K2"/>
    <mergeCell ref="A4:K4"/>
    <mergeCell ref="A7:J7"/>
    <mergeCell ref="A10:A14"/>
    <mergeCell ref="H11:H14"/>
    <mergeCell ref="I11:I14"/>
    <mergeCell ref="B11:B14"/>
    <mergeCell ref="C11:C14"/>
    <mergeCell ref="L3:V3"/>
    <mergeCell ref="J10:J14"/>
    <mergeCell ref="K10:K14"/>
    <mergeCell ref="D11:D14"/>
    <mergeCell ref="E11:E14"/>
    <mergeCell ref="F11:F14"/>
    <mergeCell ref="G11:G14"/>
    <mergeCell ref="B10:I10"/>
    <mergeCell ref="A3:K3"/>
  </mergeCells>
  <printOptions/>
  <pageMargins left="0.75" right="0.75" top="1" bottom="1" header="0.5" footer="0.5"/>
  <pageSetup fitToHeight="0" fitToWidth="1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fin#spec#2</cp:lastModifiedBy>
  <cp:lastPrinted>2023-09-18T06:32:59Z</cp:lastPrinted>
  <dcterms:created xsi:type="dcterms:W3CDTF">1999-06-18T11:49:53Z</dcterms:created>
  <dcterms:modified xsi:type="dcterms:W3CDTF">2023-10-23T13:44:29Z</dcterms:modified>
  <cp:category/>
  <cp:version/>
  <cp:contentType/>
  <cp:contentStatus/>
</cp:coreProperties>
</file>