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 4.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 4.1'!$10:$15</definedName>
    <definedName name="_xlnm.Print_Area" localSheetId="0">'табл 4.1'!$A$1:$K$28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<sst xmlns="http://schemas.openxmlformats.org/spreadsheetml/2006/main" count="144" uniqueCount="57">
  <si>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</si>
  <si>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</si>
  <si>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</si>
  <si>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</si>
  <si>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</si>
  <si>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</si>
  <si>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</si>
  <si>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</si>
  <si>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</si>
  <si>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</si>
  <si>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</si>
  <si>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</si>
  <si>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</si>
  <si>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</si>
  <si>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</si>
  <si>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</si>
  <si>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</si>
  <si>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</si>
  <si>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</si>
  <si>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</si>
  <si>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</si>
  <si>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</si>
  <si>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</si>
  <si>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</si>
  <si>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</si>
  <si>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</si>
  <si>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</si>
  <si>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</si>
  <si>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</si>
  <si>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</si>
  <si>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</si>
  <si>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</si>
  <si>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</si>
  <si>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</si>
  <si>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</si>
  <si>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</si>
  <si>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</si>
  <si>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</si>
  <si>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</si>
  <si>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</si>
  <si>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</si>
  <si>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от ___________  № _____</t>
  </si>
  <si>
    <t>к проекту решения Совета депутатов ЗАТО Видяево</t>
  </si>
  <si>
    <t>710</t>
  </si>
  <si>
    <t>700</t>
  </si>
  <si>
    <t>810</t>
  </si>
  <si>
    <t>800</t>
  </si>
  <si>
    <t>Приложение 4.1.</t>
  </si>
  <si>
    <t>"О бюджете ЗАТО Видяево на 2021 год и плановый период 2022 и 2023 годов"</t>
  </si>
  <si>
    <t>Источники финансирования дефицита бюджета ЗАТО Видяево на 2022 и 2023 годов</t>
  </si>
  <si>
    <t>2022</t>
  </si>
  <si>
    <t>2023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</si>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</sst>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left" vertical="top" wrapText="1"/>
      <protection/>
    </xf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5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71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="75" zoomScaleSheetLayoutView="75" zoomScalePageLayoutView="0" workbookViewId="0" topLeftCell="A1">
      <selection activeCell="J19" sqref="J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22.00390625" style="0" customWidth="1"/>
    <col min="12" max="12" width="19.375" style="0" customWidth="1"/>
    <col min="13" max="13" width="20.00390625" style="0" customWidth="1"/>
  </cols>
  <sheetData>
    <row r="1" spans="1:14" s="24" customFormat="1" ht="16.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23"/>
      <c r="M1" s="23"/>
      <c r="N1" s="23"/>
    </row>
    <row r="2" spans="1:14" s="24" customFormat="1" ht="28.5" customHeight="1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49"/>
      <c r="L2" s="23"/>
      <c r="M2" s="23"/>
      <c r="N2" s="23"/>
    </row>
    <row r="3" spans="1:14" s="24" customFormat="1" ht="12.75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49"/>
      <c r="L3" s="23"/>
      <c r="M3" s="23"/>
      <c r="N3" s="23"/>
    </row>
    <row r="4" spans="1:12" s="6" customFormat="1" ht="12.75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49"/>
      <c r="L4" s="4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17" s="6" customFormat="1" ht="12.75"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8.75">
      <c r="A7" s="51" t="s">
        <v>49</v>
      </c>
      <c r="B7" s="51"/>
      <c r="C7" s="51"/>
      <c r="D7" s="51"/>
      <c r="E7" s="51"/>
      <c r="F7" s="51"/>
      <c r="G7" s="51"/>
      <c r="H7" s="51"/>
      <c r="I7" s="51"/>
      <c r="J7" s="5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19" t="s">
        <v>40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52" t="s">
        <v>31</v>
      </c>
      <c r="B10" s="63" t="s">
        <v>0</v>
      </c>
      <c r="C10" s="64"/>
      <c r="D10" s="64"/>
      <c r="E10" s="64"/>
      <c r="F10" s="64"/>
      <c r="G10" s="64"/>
      <c r="H10" s="64"/>
      <c r="I10" s="64"/>
      <c r="J10" s="60" t="s">
        <v>50</v>
      </c>
      <c r="K10" s="60" t="s">
        <v>51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53"/>
      <c r="B11" s="55" t="s">
        <v>36</v>
      </c>
      <c r="C11" s="55" t="s">
        <v>2</v>
      </c>
      <c r="D11" s="55" t="s">
        <v>3</v>
      </c>
      <c r="E11" s="55" t="s">
        <v>4</v>
      </c>
      <c r="F11" s="55" t="s">
        <v>5</v>
      </c>
      <c r="G11" s="55" t="s">
        <v>6</v>
      </c>
      <c r="H11" s="55" t="s">
        <v>1</v>
      </c>
      <c r="I11" s="55" t="s">
        <v>37</v>
      </c>
      <c r="J11" s="61"/>
      <c r="K11" s="6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3"/>
      <c r="B12" s="56"/>
      <c r="C12" s="58"/>
      <c r="D12" s="56"/>
      <c r="E12" s="58"/>
      <c r="F12" s="56"/>
      <c r="G12" s="56"/>
      <c r="H12" s="56"/>
      <c r="I12" s="58"/>
      <c r="J12" s="61"/>
      <c r="K12" s="6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3"/>
      <c r="B13" s="56"/>
      <c r="C13" s="58"/>
      <c r="D13" s="56"/>
      <c r="E13" s="58"/>
      <c r="F13" s="56"/>
      <c r="G13" s="56"/>
      <c r="H13" s="56"/>
      <c r="I13" s="58"/>
      <c r="J13" s="61"/>
      <c r="K13" s="6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54"/>
      <c r="B14" s="57"/>
      <c r="C14" s="59"/>
      <c r="D14" s="57"/>
      <c r="E14" s="59"/>
      <c r="F14" s="57"/>
      <c r="G14" s="57"/>
      <c r="H14" s="57"/>
      <c r="I14" s="59"/>
      <c r="J14" s="62"/>
      <c r="K14" s="6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33</v>
      </c>
      <c r="C15" s="21" t="s">
        <v>18</v>
      </c>
      <c r="D15" s="21" t="s">
        <v>34</v>
      </c>
      <c r="E15" s="21" t="s">
        <v>35</v>
      </c>
      <c r="F15" s="21" t="s">
        <v>32</v>
      </c>
      <c r="G15" s="21" t="s">
        <v>19</v>
      </c>
      <c r="H15" s="21" t="s">
        <v>20</v>
      </c>
      <c r="I15" s="21" t="s">
        <v>21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31.5">
      <c r="A16" s="31" t="s">
        <v>22</v>
      </c>
      <c r="B16" s="37" t="s">
        <v>38</v>
      </c>
      <c r="C16" s="37" t="s">
        <v>17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1577326.3499999642</v>
      </c>
      <c r="K16" s="38">
        <f>K22+K17</f>
        <v>12896346.370000064</v>
      </c>
      <c r="L16" s="8"/>
      <c r="M16" s="8" t="s">
        <v>39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54" customHeight="1">
      <c r="A17" s="31" t="s">
        <v>56</v>
      </c>
      <c r="B17" s="37" t="s">
        <v>38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0</v>
      </c>
      <c r="K17" s="38">
        <f>K18-K20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46.5" customHeight="1">
      <c r="A18" s="32" t="s">
        <v>55</v>
      </c>
      <c r="B18" s="21" t="s">
        <v>38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44</v>
      </c>
      <c r="J18" s="39">
        <f>J19</f>
        <v>0</v>
      </c>
      <c r="K18" s="39">
        <f>K19</f>
        <v>4976481.59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78.75">
      <c r="A19" s="32" t="s">
        <v>54</v>
      </c>
      <c r="B19" s="21" t="s">
        <v>38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43</v>
      </c>
      <c r="J19" s="39">
        <v>0</v>
      </c>
      <c r="K19" s="39">
        <v>4976481.59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63">
      <c r="A20" s="33" t="s">
        <v>52</v>
      </c>
      <c r="B20" s="40" t="s">
        <v>38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46</v>
      </c>
      <c r="J20" s="41">
        <f>J21</f>
        <v>0</v>
      </c>
      <c r="K20" s="41">
        <f>K21</f>
        <v>4976481.59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70.5" customHeight="1">
      <c r="A21" s="32" t="s">
        <v>53</v>
      </c>
      <c r="B21" s="21" t="s">
        <v>38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45</v>
      </c>
      <c r="J21" s="39">
        <v>0</v>
      </c>
      <c r="K21" s="39">
        <v>4976481.59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24</v>
      </c>
      <c r="B22" s="37" t="s">
        <v>38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1577326.3499999642</v>
      </c>
      <c r="K22" s="38">
        <f>-K23+K24</f>
        <v>12896346.370000064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1.5">
      <c r="A23" s="35" t="s">
        <v>25</v>
      </c>
      <c r="B23" s="21" t="s">
        <v>38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23</v>
      </c>
      <c r="J23" s="39">
        <f>J25</f>
        <v>506309442.73</v>
      </c>
      <c r="K23" s="39">
        <f>K25</f>
        <v>531610596.59999996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1.5">
      <c r="A24" s="35" t="s">
        <v>26</v>
      </c>
      <c r="B24" s="21" t="s">
        <v>38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507886769.08</v>
      </c>
      <c r="K24" s="39">
        <f>K27</f>
        <v>544506942.97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27</v>
      </c>
      <c r="B25" s="21" t="s">
        <v>38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506309442.73</v>
      </c>
      <c r="K25" s="39">
        <f>K26</f>
        <v>531610596.59999996</v>
      </c>
      <c r="L25" s="2"/>
      <c r="M25" s="2"/>
      <c r="N25" s="2"/>
      <c r="O25" s="2"/>
      <c r="P25" s="2"/>
      <c r="Q25" s="2"/>
      <c r="R25" s="2"/>
      <c r="S25" s="2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28</v>
      </c>
      <c r="B26" s="21" t="s">
        <v>38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506309442.73</v>
      </c>
      <c r="K26" s="42">
        <f>M26+K19</f>
        <v>531610596.59999996</v>
      </c>
      <c r="L26" s="45">
        <f>496309442.73+10000000</f>
        <v>506309442.73</v>
      </c>
      <c r="M26" s="45">
        <f>518834115.01+7800000</f>
        <v>526634115.01</v>
      </c>
      <c r="N26" s="46"/>
      <c r="O26" s="2"/>
      <c r="P26" s="2"/>
      <c r="Q26" s="2"/>
      <c r="R26" s="4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29</v>
      </c>
      <c r="B27" s="21" t="s">
        <v>38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507886769.08</v>
      </c>
      <c r="K27" s="42">
        <f>K28</f>
        <v>544506942.97</v>
      </c>
      <c r="L27" s="46"/>
      <c r="M27" s="46"/>
      <c r="N27" s="4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30</v>
      </c>
      <c r="B28" s="21" t="s">
        <v>38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39">
        <f>L28+J21</f>
        <v>507886769.08</v>
      </c>
      <c r="K28" s="42">
        <f>M28+K21</f>
        <v>544506942.97</v>
      </c>
      <c r="L28" s="47">
        <f>500615984.06+7270785.02</f>
        <v>507886769.08</v>
      </c>
      <c r="M28" s="47">
        <f>523523138.66+16007322.72</f>
        <v>539530461.38</v>
      </c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6"/>
      <c r="M29" s="46"/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5">
        <f>L26-L28</f>
        <v>-1577326.3499999642</v>
      </c>
      <c r="M30" s="45">
        <f>M26-M28</f>
        <v>-12896346.370000005</v>
      </c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6"/>
      <c r="M31" s="46"/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7">
    <mergeCell ref="J10:J14"/>
    <mergeCell ref="K10:K14"/>
    <mergeCell ref="D11:D14"/>
    <mergeCell ref="E11:E14"/>
    <mergeCell ref="F11:F14"/>
    <mergeCell ref="G11:G14"/>
    <mergeCell ref="B10:I10"/>
    <mergeCell ref="A1:K1"/>
    <mergeCell ref="A2:K2"/>
    <mergeCell ref="A3:K3"/>
    <mergeCell ref="A4:K4"/>
    <mergeCell ref="A7:J7"/>
    <mergeCell ref="A10:A14"/>
    <mergeCell ref="H11:H14"/>
    <mergeCell ref="I11:I14"/>
    <mergeCell ref="B11:B14"/>
    <mergeCell ref="C11:C14"/>
  </mergeCells>
  <printOptions/>
  <pageMargins left="0.75" right="0.75" top="1" bottom="1" header="0.5" footer="0.5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2020-12-03T10:42:25Z</cp:lastPrinted>
  <dcterms:created xsi:type="dcterms:W3CDTF">1999-06-18T11:49:53Z</dcterms:created>
  <dcterms:modified xsi:type="dcterms:W3CDTF">2020-12-04T06:52:26Z</dcterms:modified>
  <cp:category/>
  <cp:version/>
  <cp:contentType/>
  <cp:contentStatus/>
</cp:coreProperties>
</file>