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195" activeTab="0"/>
  </bookViews>
  <sheets>
    <sheet name="2020" sheetId="1" r:id="rId1"/>
  </sheets>
  <definedNames>
    <definedName name="_xlnm.Print_Titles" localSheetId="0">'2020'!$9:$9</definedName>
    <definedName name="_xlnm.Print_Area" localSheetId="0">'2020'!$A$1:$C$134</definedName>
  </definedNames>
  <calcPr fullCalcOnLoad="1"/>
</workbook>
</file>

<file path=xl/sharedStrings.xml><?xml version="1.0" encoding="utf-8"?>
<sst xmlns="http://schemas.openxmlformats.org/spreadsheetml/2006/main" count="253" uniqueCount="226">
  <si>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</si>
  <si>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</si>
  <si>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</si>
  <si>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</si>
  <si>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</si>
  <si>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</si>
  <si>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</si>
  <si>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</si>
  <si>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</si>
  <si>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</si>
  <si>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</si>
  <si>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</si>
  <si>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</si>
  <si>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</si>
  <si>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</si>
  <si>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</si>
  <si>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</si>
  <si>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</si>
  <si>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</si>
  <si>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</si>
  <si>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</si>
  <si>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</si>
  <si>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</si>
  <si>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</si>
  <si>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</si>
  <si>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</si>
  <si>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</si>
  <si>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</si>
  <si>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</si>
  <si>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</si>
  <si>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</si>
  <si>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</si>
  <si>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</si>
  <si>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</si>
  <si>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</si>
  <si>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</si>
  <si>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</si>
  <si>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</si>
  <si>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</si>
  <si>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</si>
  <si>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</si>
  <si>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</si>
  <si>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</si>
  <si>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</si>
  <si>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</si>
  <si>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</si>
  <si>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</si>
  <si>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</si>
  <si>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</si>
  <si>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</si>
  <si>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</si>
  <si>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</si>
  <si>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</si>
  <si>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</si>
  <si>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</si>
  <si>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</si>
  <si>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</si>
  <si>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</si>
  <si>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</si>
  <si>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</si>
  <si>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</si>
  <si>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</si>
  <si>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</si>
  <si>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</si>
  <si>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</si>
  <si>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</si>
  <si>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</si>
  <si>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</si>
  <si>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</si>
  <si>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</si>
  <si>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</si>
  <si>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</si>
  <si>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</si>
  <si>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</si>
  <si>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</si>
  <si>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</si>
  <si>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</si>
  <si>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</si>
  <si>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</si>
  <si>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</si>
  <si>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</si>
  <si>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</si>
  <si>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</si>
  <si>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</si>
  <si>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</si>
  <si>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</si>
  <si>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</si>
  <si>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</si>
  <si>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</si>
  <si>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</si>
  <si>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</si>
  <si>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</si>
  <si>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</si>
  <si>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</si>
  <si>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</si>
  <si>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</si>
  <si>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</si>
  <si>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</si>
  <si>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</si>
  <si>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</si>
  <si>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</si>
  <si>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</si>
  <si>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</si>
  <si>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</si>
  <si>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</si>
  <si>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</si>
  <si>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</si>
  <si>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</si>
  <si>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</si>
  <si>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</si>
  <si>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</si>
  <si>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</si>
  <si>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</si>
  <si>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</si>
  <si>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</si>
  <si>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</si>
  <si>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</si>
  <si>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</si>
  <si>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</si>
  <si>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</si>
  <si>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</si>
  <si>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</si>
  <si>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</si>
  <si>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</si>
  <si>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</si>
  <si>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</si>
  <si>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</si>
  <si>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</si>
  <si>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</si>
  <si>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</si>
  <si>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</si>
  <si>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</si>
  <si>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</si>
  <si>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</si>
  <si>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</si>
  <si>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</si>
  <si>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</si>
  <si>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</si>
  <si>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</si>
  <si>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</si>
  <si>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</si>
  <si>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</si>
  <si>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</si>
  <si>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</si>
  <si>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</si>
  <si>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</si>
  <si>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</si>
  <si>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</si>
  <si>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</si>
  <si>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</si>
  <si>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</si>
  <si>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</si>
  <si>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</si>
  <si>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</si>
  <si>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</si>
  <si>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</si>
  <si>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</si>
  <si>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</si>
  <si>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</si>
  <si>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</si>
  <si>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</si>
  <si>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</si>
  <si>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</si>
  <si>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</si>
  <si>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</si>
  <si>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</si>
  <si>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</si>
  <si>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</si>
  <si>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</si>
  <si>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</si>
  <si>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</si>
  <si>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</si>
  <si>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</si>
  <si>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</si>
  <si>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</si>
  <si>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</si>
  <si>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</si>
  <si>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</si>
  <si>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</si>
  <si>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</si>
  <si>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</si>
  <si>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</si>
  <si>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</si>
  <si>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</si>
  <si>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</si>
  <si>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</si>
  <si>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</si>
  <si>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</si>
  <si>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</si>
  <si>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решению Совета депутатов ЗАТО Видяево</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</si>
  <si>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</si>
  <si>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</si>
  <si>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</si>
  <si>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</si>
  <si>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</si>
  <si>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</si>
  <si>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</si>
  <si>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</si>
  <si>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</si>
  <si>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</si>
  <si>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</si>
  <si>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</si>
  <si>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</si>
  <si>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</si>
  <si>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</si>
  <si>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</si>
  <si>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</si>
  <si>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</si>
  <si>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</si>
  <si>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</si>
  <si>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</si>
  <si>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</si>
  <si>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</si>
  <si>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</si>
  <si>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</si>
  <si>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</si>
  <si>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000 2 02 35469 04 0000 150</t>
  </si>
  <si>
    <t>Субвенции бюджетам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</si>
  <si>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</si>
  <si>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000 2 02 35469 00 0000 150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</si>
  <si>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</si>
  <si>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</si>
  <si>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3</t>
  </si>
  <si>
    <t>"О бюджете ЗАТО Видяево
на 2020 год и на плановый период 2021 и 2022 годов"</t>
  </si>
  <si>
    <t>от ___________ № ______</t>
  </si>
  <si>
    <t>Объем поступлений доходов в бюджет ЗАТО Видяево на 2020 год</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</si>
</sst>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2" xfId="0" applyFont="1" applyFill="1" applyBorder="1" applyAlignment="1">
      <alignment horizontal="center"/>
    </xf>
    <xf numFmtId="0" fontId="0" fillId="33" borderId="0" xfId="0" applyFont="1" applyFill="1" applyAlignment="1">
      <alignment horizontal="center"/>
    </xf>
    <xf numFmtId="0" fontId="4" fillId="0" borderId="0" xfId="0" applyFont="1" applyFill="1" applyBorder="1" applyAlignment="1">
      <alignment horizontal="center"/>
    </xf>
    <xf numFmtId="0" fontId="0" fillId="0" borderId="0" xfId="0" applyFont="1"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4"/>
  <sheetViews>
    <sheetView tabSelected="1" view="pageBreakPreview" zoomScale="80" zoomScaleSheetLayoutView="80" zoomScalePageLayoutView="0" workbookViewId="0" topLeftCell="A1">
      <selection activeCell="F15" sqref="F15"/>
    </sheetView>
  </sheetViews>
  <sheetFormatPr defaultColWidth="9.00390625" defaultRowHeight="12.75"/>
  <cols>
    <col min="1" max="1" width="66.00390625" style="18" customWidth="1"/>
    <col min="2" max="2" width="30.00390625" style="59" customWidth="1"/>
    <col min="3" max="3" width="19.375" style="36" customWidth="1"/>
    <col min="4" max="5" width="17.125" style="46" customWidth="1"/>
    <col min="6" max="6" width="15.75390625" style="2" customWidth="1"/>
  </cols>
  <sheetData>
    <row r="1" spans="1:3" ht="15.75">
      <c r="A1" s="17" t="s">
        <v>63</v>
      </c>
      <c r="B1" s="62" t="s">
        <v>222</v>
      </c>
      <c r="C1" s="61"/>
    </row>
    <row r="2" spans="1:3" ht="18" customHeight="1">
      <c r="A2" s="63" t="s">
        <v>189</v>
      </c>
      <c r="B2" s="63"/>
      <c r="C2" s="61"/>
    </row>
    <row r="3" spans="1:3" ht="36" customHeight="1">
      <c r="A3" s="64" t="s">
        <v>223</v>
      </c>
      <c r="B3" s="64"/>
      <c r="C3" s="61"/>
    </row>
    <row r="4" spans="2:3" ht="15.75">
      <c r="B4" s="65" t="s">
        <v>224</v>
      </c>
      <c r="C4" s="61"/>
    </row>
    <row r="5" spans="1:2" ht="15.75">
      <c r="A5" s="17"/>
      <c r="B5" s="23"/>
    </row>
    <row r="6" spans="1:3" ht="18.75">
      <c r="A6" s="60" t="s">
        <v>225</v>
      </c>
      <c r="B6" s="60"/>
      <c r="C6" s="61"/>
    </row>
    <row r="7" spans="1:2" ht="15.75">
      <c r="A7" s="17"/>
      <c r="B7" s="24"/>
    </row>
    <row r="8" spans="1:2" ht="0.75" customHeight="1" thickBot="1">
      <c r="A8" s="17"/>
      <c r="B8" s="23"/>
    </row>
    <row r="9" spans="1:3" ht="27" thickBot="1">
      <c r="A9" s="19" t="s">
        <v>18</v>
      </c>
      <c r="B9" s="13" t="s">
        <v>17</v>
      </c>
      <c r="C9" s="37">
        <v>2020</v>
      </c>
    </row>
    <row r="10" spans="1:6" ht="15.75">
      <c r="A10" s="28" t="s">
        <v>36</v>
      </c>
      <c r="B10" s="14"/>
      <c r="C10" s="38"/>
      <c r="F10"/>
    </row>
    <row r="11" spans="1:5" s="2" customFormat="1" ht="15.75">
      <c r="A11" s="29" t="s">
        <v>8</v>
      </c>
      <c r="B11" s="15" t="s">
        <v>13</v>
      </c>
      <c r="C11" s="39">
        <f>C12+C49</f>
        <v>84018681.65</v>
      </c>
      <c r="D11" s="27"/>
      <c r="E11" s="27"/>
    </row>
    <row r="12" spans="1:5" s="2" customFormat="1" ht="15.75">
      <c r="A12" s="29" t="s">
        <v>5</v>
      </c>
      <c r="B12" s="15"/>
      <c r="C12" s="39">
        <f>C13+C26+C46+C38+C18</f>
        <v>72401723.65</v>
      </c>
      <c r="D12" s="46"/>
      <c r="E12" s="46"/>
    </row>
    <row r="13" spans="1:6" ht="15.75">
      <c r="A13" s="30" t="s">
        <v>21</v>
      </c>
      <c r="B13" s="15" t="s">
        <v>22</v>
      </c>
      <c r="C13" s="40">
        <f>C14</f>
        <v>67200000</v>
      </c>
      <c r="F13"/>
    </row>
    <row r="14" spans="1:5" s="1" customFormat="1" ht="15.75">
      <c r="A14" s="30" t="s">
        <v>19</v>
      </c>
      <c r="B14" s="34" t="s">
        <v>23</v>
      </c>
      <c r="C14" s="40">
        <f>C15+C16+C17</f>
        <v>67200000</v>
      </c>
      <c r="D14" s="47"/>
      <c r="E14" s="47"/>
    </row>
    <row r="15" spans="1:6" ht="78.75">
      <c r="A15" s="31" t="s">
        <v>79</v>
      </c>
      <c r="B15" s="35" t="s">
        <v>41</v>
      </c>
      <c r="C15" s="41">
        <v>67033000</v>
      </c>
      <c r="F15"/>
    </row>
    <row r="16" spans="1:6" ht="110.25">
      <c r="A16" s="31" t="s">
        <v>80</v>
      </c>
      <c r="B16" s="35" t="s">
        <v>39</v>
      </c>
      <c r="C16" s="41">
        <v>27000</v>
      </c>
      <c r="F16"/>
    </row>
    <row r="17" spans="1:6" ht="47.25">
      <c r="A17" s="31" t="s">
        <v>81</v>
      </c>
      <c r="B17" s="35" t="s">
        <v>47</v>
      </c>
      <c r="C17" s="41">
        <v>140000</v>
      </c>
      <c r="F17"/>
    </row>
    <row r="18" spans="1:6" ht="47.25">
      <c r="A18" s="29" t="s">
        <v>112</v>
      </c>
      <c r="B18" s="15" t="s">
        <v>113</v>
      </c>
      <c r="C18" s="42">
        <f>C19</f>
        <v>2034723.65</v>
      </c>
      <c r="F18"/>
    </row>
    <row r="19" spans="1:6" ht="31.5">
      <c r="A19" s="31" t="s">
        <v>154</v>
      </c>
      <c r="B19" s="16" t="s">
        <v>114</v>
      </c>
      <c r="C19" s="43">
        <f>C20+C22+C24</f>
        <v>2034723.65</v>
      </c>
      <c r="F19"/>
    </row>
    <row r="20" spans="1:6" ht="78.75">
      <c r="A20" s="31" t="s">
        <v>115</v>
      </c>
      <c r="B20" s="16" t="s">
        <v>116</v>
      </c>
      <c r="C20" s="43">
        <f>C21</f>
        <v>762544.98</v>
      </c>
      <c r="F20"/>
    </row>
    <row r="21" spans="1:6" ht="110.25">
      <c r="A21" s="31" t="s">
        <v>199</v>
      </c>
      <c r="B21" s="35" t="s">
        <v>200</v>
      </c>
      <c r="C21" s="43">
        <v>762544.98</v>
      </c>
      <c r="F21"/>
    </row>
    <row r="22" spans="1:6" ht="94.5">
      <c r="A22" s="31" t="s">
        <v>117</v>
      </c>
      <c r="B22" s="16" t="s">
        <v>118</v>
      </c>
      <c r="C22" s="43">
        <f>C23</f>
        <v>5355.6</v>
      </c>
      <c r="F22"/>
    </row>
    <row r="23" spans="1:6" ht="126">
      <c r="A23" s="31" t="s">
        <v>201</v>
      </c>
      <c r="B23" s="35" t="s">
        <v>202</v>
      </c>
      <c r="C23" s="43">
        <v>5355.6</v>
      </c>
      <c r="F23"/>
    </row>
    <row r="24" spans="1:6" ht="78.75">
      <c r="A24" s="31" t="s">
        <v>119</v>
      </c>
      <c r="B24" s="16" t="s">
        <v>120</v>
      </c>
      <c r="C24" s="43">
        <f>C25</f>
        <v>1266823.07</v>
      </c>
      <c r="F24"/>
    </row>
    <row r="25" spans="1:6" ht="126">
      <c r="A25" s="31" t="s">
        <v>203</v>
      </c>
      <c r="B25" s="35" t="s">
        <v>204</v>
      </c>
      <c r="C25" s="43">
        <v>1266823.07</v>
      </c>
      <c r="F25"/>
    </row>
    <row r="26" spans="1:5" s="1" customFormat="1" ht="15.75">
      <c r="A26" s="29" t="s">
        <v>25</v>
      </c>
      <c r="B26" s="34" t="s">
        <v>24</v>
      </c>
      <c r="C26" s="40">
        <f>C33+C27+C36</f>
        <v>2917000</v>
      </c>
      <c r="D26" s="47"/>
      <c r="E26" s="47"/>
    </row>
    <row r="27" spans="1:5" s="1" customFormat="1" ht="31.5">
      <c r="A27" s="29" t="s">
        <v>42</v>
      </c>
      <c r="B27" s="34" t="s">
        <v>43</v>
      </c>
      <c r="C27" s="40">
        <f>C28+C30+C32</f>
        <v>618000</v>
      </c>
      <c r="D27" s="47"/>
      <c r="E27" s="47"/>
    </row>
    <row r="28" spans="1:5" s="1" customFormat="1" ht="31.5">
      <c r="A28" s="29" t="s">
        <v>78</v>
      </c>
      <c r="B28" s="34" t="s">
        <v>44</v>
      </c>
      <c r="C28" s="40">
        <f>C29</f>
        <v>298000</v>
      </c>
      <c r="D28" s="47"/>
      <c r="E28" s="47"/>
    </row>
    <row r="29" spans="1:5" s="11" customFormat="1" ht="31.5">
      <c r="A29" s="31" t="s">
        <v>78</v>
      </c>
      <c r="B29" s="35" t="s">
        <v>48</v>
      </c>
      <c r="C29" s="43">
        <v>298000</v>
      </c>
      <c r="D29" s="48"/>
      <c r="E29" s="48"/>
    </row>
    <row r="30" spans="1:5" s="10" customFormat="1" ht="47.25">
      <c r="A30" s="29" t="s">
        <v>77</v>
      </c>
      <c r="B30" s="34" t="s">
        <v>49</v>
      </c>
      <c r="C30" s="40">
        <f>C31</f>
        <v>230000</v>
      </c>
      <c r="D30" s="49"/>
      <c r="E30" s="49"/>
    </row>
    <row r="31" spans="1:5" s="1" customFormat="1" ht="63">
      <c r="A31" s="31" t="s">
        <v>155</v>
      </c>
      <c r="B31" s="35" t="s">
        <v>50</v>
      </c>
      <c r="C31" s="43">
        <v>230000</v>
      </c>
      <c r="D31" s="47"/>
      <c r="E31" s="47"/>
    </row>
    <row r="32" spans="1:5" s="9" customFormat="1" ht="47.25">
      <c r="A32" s="29" t="s">
        <v>153</v>
      </c>
      <c r="B32" s="34" t="s">
        <v>87</v>
      </c>
      <c r="C32" s="42">
        <v>90000</v>
      </c>
      <c r="D32" s="50"/>
      <c r="E32" s="50"/>
    </row>
    <row r="33" spans="1:5" s="9" customFormat="1" ht="31.5">
      <c r="A33" s="29" t="s">
        <v>1</v>
      </c>
      <c r="B33" s="34" t="s">
        <v>4</v>
      </c>
      <c r="C33" s="40">
        <f>C34+C35</f>
        <v>2134000</v>
      </c>
      <c r="D33" s="50"/>
      <c r="E33" s="50"/>
    </row>
    <row r="34" spans="1:5" s="9" customFormat="1" ht="31.5">
      <c r="A34" s="31" t="s">
        <v>1</v>
      </c>
      <c r="B34" s="35" t="s">
        <v>6</v>
      </c>
      <c r="C34" s="43">
        <v>2129000</v>
      </c>
      <c r="D34" s="50"/>
      <c r="E34" s="50"/>
    </row>
    <row r="35" spans="1:5" s="9" customFormat="1" ht="47.25">
      <c r="A35" s="31" t="s">
        <v>61</v>
      </c>
      <c r="B35" s="35" t="s">
        <v>60</v>
      </c>
      <c r="C35" s="43">
        <v>5000</v>
      </c>
      <c r="D35" s="50"/>
      <c r="E35" s="50"/>
    </row>
    <row r="36" spans="1:5" s="9" customFormat="1" ht="31.5">
      <c r="A36" s="29" t="s">
        <v>76</v>
      </c>
      <c r="B36" s="34" t="s">
        <v>45</v>
      </c>
      <c r="C36" s="40">
        <f>C37</f>
        <v>165000</v>
      </c>
      <c r="D36" s="50"/>
      <c r="E36" s="50"/>
    </row>
    <row r="37" spans="1:5" s="9" customFormat="1" ht="31.5">
      <c r="A37" s="31" t="s">
        <v>75</v>
      </c>
      <c r="B37" s="35" t="s">
        <v>46</v>
      </c>
      <c r="C37" s="43">
        <v>165000</v>
      </c>
      <c r="D37" s="50"/>
      <c r="E37" s="50"/>
    </row>
    <row r="38" spans="1:5" s="9" customFormat="1" ht="15.75">
      <c r="A38" s="30" t="s">
        <v>56</v>
      </c>
      <c r="B38" s="34" t="s">
        <v>57</v>
      </c>
      <c r="C38" s="40">
        <f>C39+C41</f>
        <v>82000</v>
      </c>
      <c r="D38" s="50"/>
      <c r="E38" s="50"/>
    </row>
    <row r="39" spans="1:5" s="1" customFormat="1" ht="15.75">
      <c r="A39" s="30" t="s">
        <v>73</v>
      </c>
      <c r="B39" s="34" t="s">
        <v>55</v>
      </c>
      <c r="C39" s="40">
        <f>C40</f>
        <v>2000</v>
      </c>
      <c r="D39" s="47"/>
      <c r="E39" s="47"/>
    </row>
    <row r="40" spans="1:5" s="9" customFormat="1" ht="47.25">
      <c r="A40" s="31" t="s">
        <v>74</v>
      </c>
      <c r="B40" s="35" t="s">
        <v>54</v>
      </c>
      <c r="C40" s="41">
        <v>2000</v>
      </c>
      <c r="D40" s="50"/>
      <c r="E40" s="50"/>
    </row>
    <row r="41" spans="1:5" s="9" customFormat="1" ht="15.75">
      <c r="A41" s="29" t="s">
        <v>90</v>
      </c>
      <c r="B41" s="34" t="s">
        <v>91</v>
      </c>
      <c r="C41" s="40">
        <f>C42+C44</f>
        <v>80000</v>
      </c>
      <c r="D41" s="50"/>
      <c r="E41" s="50"/>
    </row>
    <row r="42" spans="1:6" ht="15.75">
      <c r="A42" s="31" t="s">
        <v>94</v>
      </c>
      <c r="B42" s="35" t="s">
        <v>89</v>
      </c>
      <c r="C42" s="41">
        <f>C43</f>
        <v>80000</v>
      </c>
      <c r="F42"/>
    </row>
    <row r="43" spans="1:6" ht="31.5">
      <c r="A43" s="31" t="s">
        <v>88</v>
      </c>
      <c r="B43" s="35" t="s">
        <v>86</v>
      </c>
      <c r="C43" s="43">
        <v>80000</v>
      </c>
      <c r="F43"/>
    </row>
    <row r="44" spans="1:5" s="1" customFormat="1" ht="15.75">
      <c r="A44" s="31" t="s">
        <v>147</v>
      </c>
      <c r="B44" s="35" t="s">
        <v>146</v>
      </c>
      <c r="C44" s="41">
        <f>C45</f>
        <v>0</v>
      </c>
      <c r="D44" s="47"/>
      <c r="E44" s="47"/>
    </row>
    <row r="45" spans="1:5" s="10" customFormat="1" ht="31.5">
      <c r="A45" s="31" t="s">
        <v>152</v>
      </c>
      <c r="B45" s="35" t="s">
        <v>145</v>
      </c>
      <c r="C45" s="41">
        <v>0</v>
      </c>
      <c r="D45" s="49"/>
      <c r="E45" s="49"/>
    </row>
    <row r="46" spans="1:5" s="10" customFormat="1" ht="15.75">
      <c r="A46" s="29" t="s">
        <v>14</v>
      </c>
      <c r="B46" s="34" t="s">
        <v>26</v>
      </c>
      <c r="C46" s="40">
        <f>C47</f>
        <v>168000</v>
      </c>
      <c r="D46" s="49"/>
      <c r="E46" s="49"/>
    </row>
    <row r="47" spans="1:5" s="10" customFormat="1" ht="31.5">
      <c r="A47" s="31" t="s">
        <v>151</v>
      </c>
      <c r="B47" s="35" t="s">
        <v>15</v>
      </c>
      <c r="C47" s="41">
        <f>C48</f>
        <v>168000</v>
      </c>
      <c r="D47" s="49"/>
      <c r="E47" s="49"/>
    </row>
    <row r="48" spans="1:5" s="1" customFormat="1" ht="47.25">
      <c r="A48" s="31" t="s">
        <v>16</v>
      </c>
      <c r="B48" s="35" t="s">
        <v>2</v>
      </c>
      <c r="C48" s="43">
        <v>168000</v>
      </c>
      <c r="D48" s="47"/>
      <c r="E48" s="47"/>
    </row>
    <row r="49" spans="1:5" s="1" customFormat="1" ht="15.75">
      <c r="A49" s="29" t="s">
        <v>34</v>
      </c>
      <c r="B49" s="15"/>
      <c r="C49" s="40">
        <f>C50+C69+C61+C65</f>
        <v>11616958</v>
      </c>
      <c r="D49" s="47"/>
      <c r="E49" s="47"/>
    </row>
    <row r="50" spans="1:5" s="1" customFormat="1" ht="47.25">
      <c r="A50" s="29" t="s">
        <v>28</v>
      </c>
      <c r="B50" s="15" t="s">
        <v>27</v>
      </c>
      <c r="C50" s="40">
        <f>C51+C58</f>
        <v>10750000</v>
      </c>
      <c r="D50" s="47"/>
      <c r="E50" s="47"/>
    </row>
    <row r="51" spans="1:5" s="1" customFormat="1" ht="94.5">
      <c r="A51" s="31" t="s">
        <v>72</v>
      </c>
      <c r="B51" s="15" t="s">
        <v>40</v>
      </c>
      <c r="C51" s="40">
        <f>C52+C54+C56</f>
        <v>4750000</v>
      </c>
      <c r="D51" s="47"/>
      <c r="E51" s="47"/>
    </row>
    <row r="52" spans="1:5" s="1" customFormat="1" ht="65.25" customHeight="1">
      <c r="A52" s="29" t="s">
        <v>132</v>
      </c>
      <c r="B52" s="34" t="s">
        <v>131</v>
      </c>
      <c r="C52" s="42">
        <f>C53</f>
        <v>10000</v>
      </c>
      <c r="D52" s="47"/>
      <c r="E52" s="47"/>
    </row>
    <row r="53" spans="1:5" s="1" customFormat="1" ht="78.75">
      <c r="A53" s="31" t="s">
        <v>38</v>
      </c>
      <c r="B53" s="35" t="s">
        <v>37</v>
      </c>
      <c r="C53" s="43">
        <v>10000</v>
      </c>
      <c r="D53" s="47"/>
      <c r="E53" s="47"/>
    </row>
    <row r="54" spans="1:5" s="1" customFormat="1" ht="81" customHeight="1">
      <c r="A54" s="29" t="s">
        <v>130</v>
      </c>
      <c r="B54" s="34" t="s">
        <v>129</v>
      </c>
      <c r="C54" s="42">
        <f>C55</f>
        <v>490000</v>
      </c>
      <c r="D54" s="47"/>
      <c r="E54" s="47"/>
    </row>
    <row r="55" spans="1:6" ht="78.75">
      <c r="A55" s="31" t="s">
        <v>7</v>
      </c>
      <c r="B55" s="35" t="s">
        <v>3</v>
      </c>
      <c r="C55" s="43">
        <v>490000</v>
      </c>
      <c r="F55"/>
    </row>
    <row r="56" spans="1:6" ht="47.25">
      <c r="A56" s="29" t="s">
        <v>128</v>
      </c>
      <c r="B56" s="34" t="s">
        <v>127</v>
      </c>
      <c r="C56" s="42">
        <f>C57</f>
        <v>4250000</v>
      </c>
      <c r="F56"/>
    </row>
    <row r="57" spans="1:6" ht="31.5">
      <c r="A57" s="31" t="s">
        <v>95</v>
      </c>
      <c r="B57" s="35" t="s">
        <v>96</v>
      </c>
      <c r="C57" s="43">
        <v>4250000</v>
      </c>
      <c r="F57"/>
    </row>
    <row r="58" spans="1:6" ht="94.5">
      <c r="A58" s="29" t="s">
        <v>71</v>
      </c>
      <c r="B58" s="34" t="s">
        <v>51</v>
      </c>
      <c r="C58" s="42">
        <f>C59</f>
        <v>6000000</v>
      </c>
      <c r="F58"/>
    </row>
    <row r="59" spans="1:6" ht="94.5">
      <c r="A59" s="29" t="s">
        <v>150</v>
      </c>
      <c r="B59" s="34" t="s">
        <v>52</v>
      </c>
      <c r="C59" s="42">
        <f>C60</f>
        <v>6000000</v>
      </c>
      <c r="F59"/>
    </row>
    <row r="60" spans="1:6" ht="78.75">
      <c r="A60" s="31" t="s">
        <v>70</v>
      </c>
      <c r="B60" s="35" t="s">
        <v>53</v>
      </c>
      <c r="C60" s="41">
        <v>6000000</v>
      </c>
      <c r="F60"/>
    </row>
    <row r="61" spans="1:6" ht="31.5">
      <c r="A61" s="29" t="s">
        <v>30</v>
      </c>
      <c r="B61" s="34" t="s">
        <v>29</v>
      </c>
      <c r="C61" s="42">
        <f>C62+C63+C64</f>
        <v>344958</v>
      </c>
      <c r="F61"/>
    </row>
    <row r="62" spans="1:6" ht="31.5">
      <c r="A62" s="31" t="s">
        <v>125</v>
      </c>
      <c r="B62" s="35" t="s">
        <v>123</v>
      </c>
      <c r="C62" s="41">
        <v>89907</v>
      </c>
      <c r="F62"/>
    </row>
    <row r="63" spans="1:6" ht="15.75">
      <c r="A63" s="31" t="s">
        <v>83</v>
      </c>
      <c r="B63" s="35" t="s">
        <v>82</v>
      </c>
      <c r="C63" s="41">
        <v>224530</v>
      </c>
      <c r="F63"/>
    </row>
    <row r="64" spans="1:6" ht="15.75">
      <c r="A64" s="31" t="s">
        <v>126</v>
      </c>
      <c r="B64" s="35" t="s">
        <v>124</v>
      </c>
      <c r="C64" s="41">
        <v>30521</v>
      </c>
      <c r="F64"/>
    </row>
    <row r="65" spans="1:6" ht="31.5">
      <c r="A65" s="32" t="s">
        <v>138</v>
      </c>
      <c r="B65" s="34" t="s">
        <v>140</v>
      </c>
      <c r="C65" s="42">
        <f>C66</f>
        <v>511000</v>
      </c>
      <c r="F65"/>
    </row>
    <row r="66" spans="1:6" ht="84.75" customHeight="1">
      <c r="A66" s="33" t="s">
        <v>198</v>
      </c>
      <c r="B66" s="35" t="s">
        <v>141</v>
      </c>
      <c r="C66" s="43">
        <f>C67</f>
        <v>511000</v>
      </c>
      <c r="F66"/>
    </row>
    <row r="67" spans="1:6" ht="94.5">
      <c r="A67" s="33" t="s">
        <v>139</v>
      </c>
      <c r="B67" s="35" t="s">
        <v>142</v>
      </c>
      <c r="C67" s="43">
        <f>C68</f>
        <v>511000</v>
      </c>
      <c r="F67"/>
    </row>
    <row r="68" spans="1:6" ht="94.5">
      <c r="A68" s="33" t="s">
        <v>149</v>
      </c>
      <c r="B68" s="35" t="s">
        <v>143</v>
      </c>
      <c r="C68" s="43">
        <v>511000</v>
      </c>
      <c r="F68"/>
    </row>
    <row r="69" spans="1:5" s="25" customFormat="1" ht="15.75">
      <c r="A69" s="29" t="s">
        <v>32</v>
      </c>
      <c r="B69" s="34" t="s">
        <v>31</v>
      </c>
      <c r="C69" s="40">
        <f>C70</f>
        <v>11000</v>
      </c>
      <c r="D69" s="51"/>
      <c r="E69" s="51"/>
    </row>
    <row r="70" spans="1:5" s="25" customFormat="1" ht="31.5">
      <c r="A70" s="29" t="s">
        <v>58</v>
      </c>
      <c r="B70" s="34" t="s">
        <v>59</v>
      </c>
      <c r="C70" s="40">
        <f>C71+C72</f>
        <v>11000</v>
      </c>
      <c r="D70" s="51"/>
      <c r="E70" s="51"/>
    </row>
    <row r="71" spans="1:5" s="7" customFormat="1" ht="78.75">
      <c r="A71" s="31" t="s">
        <v>148</v>
      </c>
      <c r="B71" s="35" t="s">
        <v>122</v>
      </c>
      <c r="C71" s="43">
        <v>8000</v>
      </c>
      <c r="D71" s="52"/>
      <c r="E71" s="52"/>
    </row>
    <row r="72" spans="1:5" s="7" customFormat="1" ht="63">
      <c r="A72" s="31" t="s">
        <v>206</v>
      </c>
      <c r="B72" s="35" t="s">
        <v>205</v>
      </c>
      <c r="C72" s="43">
        <v>3000</v>
      </c>
      <c r="D72" s="52"/>
      <c r="E72" s="52"/>
    </row>
    <row r="73" spans="1:5" s="7" customFormat="1" ht="15.75">
      <c r="A73" s="29" t="s">
        <v>35</v>
      </c>
      <c r="B73" s="16"/>
      <c r="C73" s="42">
        <f>C11</f>
        <v>84018681.65</v>
      </c>
      <c r="D73" s="52"/>
      <c r="E73" s="52"/>
    </row>
    <row r="74" spans="1:5" s="6" customFormat="1" ht="15.75">
      <c r="A74" s="29" t="s">
        <v>69</v>
      </c>
      <c r="B74" s="15" t="s">
        <v>33</v>
      </c>
      <c r="C74" s="40">
        <f>C75</f>
        <v>398739838.91</v>
      </c>
      <c r="D74" s="53"/>
      <c r="E74" s="53"/>
    </row>
    <row r="75" spans="1:5" s="26" customFormat="1" ht="47.25">
      <c r="A75" s="29" t="s">
        <v>68</v>
      </c>
      <c r="B75" s="15" t="s">
        <v>0</v>
      </c>
      <c r="C75" s="40">
        <f>C76+C100+C82</f>
        <v>398739838.91</v>
      </c>
      <c r="D75" s="54"/>
      <c r="E75" s="54"/>
    </row>
    <row r="76" spans="1:5" s="26" customFormat="1" ht="31.5">
      <c r="A76" s="29" t="s">
        <v>84</v>
      </c>
      <c r="B76" s="15" t="s">
        <v>156</v>
      </c>
      <c r="C76" s="40">
        <f>C77+C80</f>
        <v>215149741</v>
      </c>
      <c r="D76" s="54"/>
      <c r="E76" s="54"/>
    </row>
    <row r="77" spans="1:5" s="26" customFormat="1" ht="15.75">
      <c r="A77" s="29" t="s">
        <v>10</v>
      </c>
      <c r="B77" s="15" t="s">
        <v>157</v>
      </c>
      <c r="C77" s="40">
        <f>C78+C79</f>
        <v>76863741</v>
      </c>
      <c r="D77" s="54"/>
      <c r="E77" s="54"/>
    </row>
    <row r="78" spans="1:5" s="25" customFormat="1" ht="31.5">
      <c r="A78" s="31" t="s">
        <v>159</v>
      </c>
      <c r="B78" s="16" t="s">
        <v>158</v>
      </c>
      <c r="C78" s="43">
        <v>0</v>
      </c>
      <c r="D78" s="51"/>
      <c r="E78" s="51"/>
    </row>
    <row r="79" spans="1:5" s="3" customFormat="1" ht="48" customHeight="1">
      <c r="A79" s="31" t="s">
        <v>144</v>
      </c>
      <c r="B79" s="35" t="s">
        <v>158</v>
      </c>
      <c r="C79" s="43">
        <v>76863741</v>
      </c>
      <c r="D79" s="47"/>
      <c r="E79" s="47"/>
    </row>
    <row r="80" spans="1:5" s="3" customFormat="1" ht="47.25">
      <c r="A80" s="29" t="s">
        <v>67</v>
      </c>
      <c r="B80" s="34" t="s">
        <v>160</v>
      </c>
      <c r="C80" s="40">
        <f>C81</f>
        <v>138286000</v>
      </c>
      <c r="D80" s="47"/>
      <c r="E80" s="47"/>
    </row>
    <row r="81" spans="1:5" s="3" customFormat="1" ht="47.25">
      <c r="A81" s="31" t="s">
        <v>66</v>
      </c>
      <c r="B81" s="35" t="s">
        <v>161</v>
      </c>
      <c r="C81" s="43">
        <v>138286000</v>
      </c>
      <c r="D81" s="47"/>
      <c r="E81" s="47"/>
    </row>
    <row r="82" spans="1:5" s="3" customFormat="1" ht="31.5">
      <c r="A82" s="29" t="s">
        <v>62</v>
      </c>
      <c r="B82" s="15" t="s">
        <v>162</v>
      </c>
      <c r="C82" s="40">
        <f>C87+C89+C91+C85+C83</f>
        <v>32740326.91</v>
      </c>
      <c r="D82" s="47"/>
      <c r="E82" s="47"/>
    </row>
    <row r="83" spans="1:5" s="3" customFormat="1" ht="47.25">
      <c r="A83" s="29" t="s">
        <v>210</v>
      </c>
      <c r="B83" s="34" t="s">
        <v>211</v>
      </c>
      <c r="C83" s="40">
        <f>C84</f>
        <v>1436830.99</v>
      </c>
      <c r="D83" s="47"/>
      <c r="E83" s="47"/>
    </row>
    <row r="84" spans="1:5" s="3" customFormat="1" ht="63">
      <c r="A84" s="31" t="s">
        <v>209</v>
      </c>
      <c r="B84" s="35" t="s">
        <v>212</v>
      </c>
      <c r="C84" s="41">
        <v>1436830.99</v>
      </c>
      <c r="D84" s="47"/>
      <c r="E84" s="47"/>
    </row>
    <row r="85" spans="1:5" s="3" customFormat="1" ht="47.25">
      <c r="A85" s="29" t="s">
        <v>208</v>
      </c>
      <c r="B85" s="34" t="s">
        <v>213</v>
      </c>
      <c r="C85" s="40">
        <f>C86</f>
        <v>1117057.96</v>
      </c>
      <c r="D85" s="47"/>
      <c r="E85" s="47"/>
    </row>
    <row r="86" spans="1:5" s="3" customFormat="1" ht="63">
      <c r="A86" s="22" t="s">
        <v>207</v>
      </c>
      <c r="B86" s="35" t="s">
        <v>214</v>
      </c>
      <c r="C86" s="41">
        <v>1117057.96</v>
      </c>
      <c r="D86" s="47"/>
      <c r="E86" s="47"/>
    </row>
    <row r="87" spans="1:5" s="3" customFormat="1" ht="15.75">
      <c r="A87" s="29" t="s">
        <v>135</v>
      </c>
      <c r="B87" s="15" t="s">
        <v>163</v>
      </c>
      <c r="C87" s="40">
        <f>C88</f>
        <v>0</v>
      </c>
      <c r="D87" s="47"/>
      <c r="E87" s="47"/>
    </row>
    <row r="88" spans="1:5" s="3" customFormat="1" ht="31.5">
      <c r="A88" s="31" t="s">
        <v>134</v>
      </c>
      <c r="B88" s="16" t="s">
        <v>164</v>
      </c>
      <c r="C88" s="41">
        <v>0</v>
      </c>
      <c r="D88" s="47"/>
      <c r="E88" s="47"/>
    </row>
    <row r="89" spans="1:5" s="1" customFormat="1" ht="48" customHeight="1">
      <c r="A89" s="29" t="s">
        <v>136</v>
      </c>
      <c r="B89" s="15" t="s">
        <v>165</v>
      </c>
      <c r="C89" s="40">
        <f>C90</f>
        <v>0</v>
      </c>
      <c r="D89" s="47"/>
      <c r="E89" s="47"/>
    </row>
    <row r="90" spans="1:5" s="1" customFormat="1" ht="63">
      <c r="A90" s="31" t="s">
        <v>133</v>
      </c>
      <c r="B90" s="16" t="s">
        <v>166</v>
      </c>
      <c r="C90" s="43">
        <v>0</v>
      </c>
      <c r="D90" s="47"/>
      <c r="E90" s="47"/>
    </row>
    <row r="91" spans="1:5" s="1" customFormat="1" ht="15.75">
      <c r="A91" s="29" t="s">
        <v>11</v>
      </c>
      <c r="B91" s="15" t="s">
        <v>167</v>
      </c>
      <c r="C91" s="40">
        <f>C92</f>
        <v>30186437.96</v>
      </c>
      <c r="D91" s="47"/>
      <c r="E91" s="47"/>
    </row>
    <row r="92" spans="1:5" s="1" customFormat="1" ht="15.75">
      <c r="A92" s="31" t="s">
        <v>9</v>
      </c>
      <c r="B92" s="16" t="s">
        <v>168</v>
      </c>
      <c r="C92" s="41">
        <f>C93+C94+C96+C95+C97+C98+C99</f>
        <v>30186437.96</v>
      </c>
      <c r="D92" s="47"/>
      <c r="E92" s="47"/>
    </row>
    <row r="93" spans="1:6" ht="78.75">
      <c r="A93" s="31" t="s">
        <v>121</v>
      </c>
      <c r="B93" s="35" t="s">
        <v>168</v>
      </c>
      <c r="C93" s="41">
        <v>244600</v>
      </c>
      <c r="F93"/>
    </row>
    <row r="94" spans="1:6" ht="63">
      <c r="A94" s="31" t="s">
        <v>110</v>
      </c>
      <c r="B94" s="35" t="s">
        <v>168</v>
      </c>
      <c r="C94" s="41">
        <v>4566.28</v>
      </c>
      <c r="F94"/>
    </row>
    <row r="95" spans="1:6" ht="47.25">
      <c r="A95" s="31" t="s">
        <v>180</v>
      </c>
      <c r="B95" s="35" t="s">
        <v>168</v>
      </c>
      <c r="C95" s="41">
        <v>712012</v>
      </c>
      <c r="F95"/>
    </row>
    <row r="96" spans="1:6" ht="63">
      <c r="A96" s="31" t="s">
        <v>111</v>
      </c>
      <c r="B96" s="35" t="s">
        <v>168</v>
      </c>
      <c r="C96" s="41">
        <v>15724348</v>
      </c>
      <c r="F96"/>
    </row>
    <row r="97" spans="1:5" s="8" customFormat="1" ht="47.25">
      <c r="A97" s="31" t="s">
        <v>137</v>
      </c>
      <c r="B97" s="35" t="s">
        <v>168</v>
      </c>
      <c r="C97" s="41">
        <v>3536260.53</v>
      </c>
      <c r="D97" s="52"/>
      <c r="E97" s="52"/>
    </row>
    <row r="98" spans="1:5" s="8" customFormat="1" ht="31.5">
      <c r="A98" s="31" t="s">
        <v>215</v>
      </c>
      <c r="B98" s="35" t="s">
        <v>168</v>
      </c>
      <c r="C98" s="41">
        <v>2993600</v>
      </c>
      <c r="D98" s="52"/>
      <c r="E98" s="52"/>
    </row>
    <row r="99" spans="1:5" s="8" customFormat="1" ht="63">
      <c r="A99" s="31" t="s">
        <v>220</v>
      </c>
      <c r="B99" s="35" t="s">
        <v>168</v>
      </c>
      <c r="C99" s="41">
        <v>6971051.15</v>
      </c>
      <c r="D99" s="52"/>
      <c r="E99" s="52"/>
    </row>
    <row r="100" spans="1:5" s="12" customFormat="1" ht="31.5">
      <c r="A100" s="29" t="s">
        <v>85</v>
      </c>
      <c r="B100" s="15" t="s">
        <v>169</v>
      </c>
      <c r="C100" s="40">
        <f>C129+C123+C131+C118+C120+C125+C101+C127</f>
        <v>150849771</v>
      </c>
      <c r="D100" s="55"/>
      <c r="E100" s="55"/>
    </row>
    <row r="101" spans="1:5" s="12" customFormat="1" ht="35.25" customHeight="1">
      <c r="A101" s="29" t="s">
        <v>195</v>
      </c>
      <c r="B101" s="34" t="s">
        <v>196</v>
      </c>
      <c r="C101" s="40">
        <f>C102</f>
        <v>16055874</v>
      </c>
      <c r="D101" s="55"/>
      <c r="E101" s="55"/>
    </row>
    <row r="102" spans="1:5" s="12" customFormat="1" ht="32.25" customHeight="1">
      <c r="A102" s="29" t="s">
        <v>197</v>
      </c>
      <c r="B102" s="34" t="s">
        <v>190</v>
      </c>
      <c r="C102" s="40">
        <f>C103+C104+C105+C106+C107+C108+C109+C110+C111+C112+C113+C114+C115+C116+C117</f>
        <v>16055874</v>
      </c>
      <c r="D102" s="55"/>
      <c r="E102" s="55"/>
    </row>
    <row r="103" spans="1:5" s="12" customFormat="1" ht="47.25">
      <c r="A103" s="22" t="s">
        <v>97</v>
      </c>
      <c r="B103" s="16" t="s">
        <v>190</v>
      </c>
      <c r="C103" s="41">
        <v>944000</v>
      </c>
      <c r="D103" s="55"/>
      <c r="E103" s="55"/>
    </row>
    <row r="104" spans="1:5" s="8" customFormat="1" ht="31.5">
      <c r="A104" s="22" t="s">
        <v>98</v>
      </c>
      <c r="B104" s="16" t="s">
        <v>190</v>
      </c>
      <c r="C104" s="41">
        <v>0</v>
      </c>
      <c r="D104" s="52"/>
      <c r="E104" s="52"/>
    </row>
    <row r="105" spans="1:5" s="6" customFormat="1" ht="110.25">
      <c r="A105" s="22" t="s">
        <v>99</v>
      </c>
      <c r="B105" s="16" t="s">
        <v>190</v>
      </c>
      <c r="C105" s="41">
        <v>6000</v>
      </c>
      <c r="D105" s="53"/>
      <c r="E105" s="53"/>
    </row>
    <row r="106" spans="1:5" s="8" customFormat="1" ht="94.5">
      <c r="A106" s="22" t="s">
        <v>100</v>
      </c>
      <c r="B106" s="16" t="s">
        <v>190</v>
      </c>
      <c r="C106" s="41">
        <v>3535</v>
      </c>
      <c r="D106" s="56"/>
      <c r="E106" s="56"/>
    </row>
    <row r="107" spans="1:5" s="6" customFormat="1" ht="94.5">
      <c r="A107" s="22" t="s">
        <v>101</v>
      </c>
      <c r="B107" s="35" t="s">
        <v>190</v>
      </c>
      <c r="C107" s="41">
        <v>33000</v>
      </c>
      <c r="D107" s="53"/>
      <c r="E107" s="53"/>
    </row>
    <row r="108" spans="1:5" s="6" customFormat="1" ht="94.5">
      <c r="A108" s="22" t="s">
        <v>102</v>
      </c>
      <c r="B108" s="35" t="s">
        <v>190</v>
      </c>
      <c r="C108" s="41">
        <v>4100</v>
      </c>
      <c r="D108" s="53"/>
      <c r="E108" s="53"/>
    </row>
    <row r="109" spans="1:5" s="6" customFormat="1" ht="78.75">
      <c r="A109" s="22" t="s">
        <v>103</v>
      </c>
      <c r="B109" s="35" t="s">
        <v>190</v>
      </c>
      <c r="C109" s="41">
        <v>204500</v>
      </c>
      <c r="D109" s="53"/>
      <c r="E109" s="53"/>
    </row>
    <row r="110" spans="1:5" s="6" customFormat="1" ht="47.25">
      <c r="A110" s="22" t="s">
        <v>104</v>
      </c>
      <c r="B110" s="35" t="s">
        <v>190</v>
      </c>
      <c r="C110" s="41">
        <v>1874300</v>
      </c>
      <c r="D110" s="53"/>
      <c r="E110" s="53"/>
    </row>
    <row r="111" spans="1:5" s="6" customFormat="1" ht="78.75">
      <c r="A111" s="22" t="s">
        <v>105</v>
      </c>
      <c r="B111" s="35" t="s">
        <v>190</v>
      </c>
      <c r="C111" s="41">
        <v>71700</v>
      </c>
      <c r="D111" s="53"/>
      <c r="E111" s="53"/>
    </row>
    <row r="112" spans="1:5" s="6" customFormat="1" ht="78.75">
      <c r="A112" s="22" t="s">
        <v>106</v>
      </c>
      <c r="B112" s="35" t="s">
        <v>190</v>
      </c>
      <c r="C112" s="41">
        <v>11728700</v>
      </c>
      <c r="D112" s="53"/>
      <c r="E112" s="53"/>
    </row>
    <row r="113" spans="1:5" s="6" customFormat="1" ht="94.5">
      <c r="A113" s="22" t="s">
        <v>107</v>
      </c>
      <c r="B113" s="35" t="s">
        <v>190</v>
      </c>
      <c r="C113" s="41">
        <v>944000</v>
      </c>
      <c r="D113" s="53"/>
      <c r="E113" s="53"/>
    </row>
    <row r="114" spans="1:4" s="6" customFormat="1" ht="47.25">
      <c r="A114" s="22" t="s">
        <v>108</v>
      </c>
      <c r="B114" s="35" t="s">
        <v>190</v>
      </c>
      <c r="C114" s="41">
        <v>192939</v>
      </c>
      <c r="D114" s="53"/>
    </row>
    <row r="115" spans="1:5" s="6" customFormat="1" ht="47.25">
      <c r="A115" s="22" t="s">
        <v>109</v>
      </c>
      <c r="B115" s="35" t="s">
        <v>190</v>
      </c>
      <c r="C115" s="41">
        <v>0</v>
      </c>
      <c r="D115" s="53"/>
      <c r="E115" s="53"/>
    </row>
    <row r="116" spans="1:5" s="6" customFormat="1" ht="31.5">
      <c r="A116" s="22" t="s">
        <v>181</v>
      </c>
      <c r="B116" s="35" t="s">
        <v>190</v>
      </c>
      <c r="C116" s="41">
        <v>8200</v>
      </c>
      <c r="D116" s="53"/>
      <c r="E116" s="53"/>
    </row>
    <row r="117" spans="1:5" s="6" customFormat="1" ht="78.75">
      <c r="A117" s="22" t="s">
        <v>184</v>
      </c>
      <c r="B117" s="35" t="s">
        <v>190</v>
      </c>
      <c r="C117" s="41">
        <v>40900</v>
      </c>
      <c r="D117" s="53"/>
      <c r="E117" s="53"/>
    </row>
    <row r="118" spans="1:5" s="6" customFormat="1" ht="47.25">
      <c r="A118" s="29" t="s">
        <v>65</v>
      </c>
      <c r="B118" s="34" t="s">
        <v>175</v>
      </c>
      <c r="C118" s="40">
        <f>C119</f>
        <v>5209200</v>
      </c>
      <c r="D118" s="53"/>
      <c r="E118" s="53"/>
    </row>
    <row r="119" spans="1:5" s="6" customFormat="1" ht="47.25">
      <c r="A119" s="31" t="s">
        <v>182</v>
      </c>
      <c r="B119" s="35" t="s">
        <v>176</v>
      </c>
      <c r="C119" s="41">
        <v>5209200</v>
      </c>
      <c r="D119" s="53"/>
      <c r="E119" s="53"/>
    </row>
    <row r="120" spans="1:5" s="6" customFormat="1" ht="78.75">
      <c r="A120" s="29" t="s">
        <v>64</v>
      </c>
      <c r="B120" s="34" t="s">
        <v>177</v>
      </c>
      <c r="C120" s="40">
        <f>C121+C122</f>
        <v>2669100</v>
      </c>
      <c r="D120" s="53"/>
      <c r="E120" s="53"/>
    </row>
    <row r="121" spans="1:5" s="6" customFormat="1" ht="78.75">
      <c r="A121" s="31" t="s">
        <v>221</v>
      </c>
      <c r="B121" s="35" t="s">
        <v>178</v>
      </c>
      <c r="C121" s="41">
        <v>2604000</v>
      </c>
      <c r="D121" s="53"/>
      <c r="E121" s="53"/>
    </row>
    <row r="122" spans="1:5" s="6" customFormat="1" ht="110.25">
      <c r="A122" s="31" t="s">
        <v>179</v>
      </c>
      <c r="B122" s="35" t="s">
        <v>178</v>
      </c>
      <c r="C122" s="41">
        <v>65100</v>
      </c>
      <c r="D122" s="53"/>
      <c r="E122" s="53"/>
    </row>
    <row r="123" spans="1:5" s="6" customFormat="1" ht="31.5" customHeight="1">
      <c r="A123" s="29" t="s">
        <v>174</v>
      </c>
      <c r="B123" s="34" t="s">
        <v>172</v>
      </c>
      <c r="C123" s="40">
        <f>C124</f>
        <v>458100</v>
      </c>
      <c r="D123" s="53"/>
      <c r="E123" s="53"/>
    </row>
    <row r="124" spans="1:5" s="6" customFormat="1" ht="47.25">
      <c r="A124" s="31" t="s">
        <v>92</v>
      </c>
      <c r="B124" s="35" t="s">
        <v>173</v>
      </c>
      <c r="C124" s="41">
        <v>458100</v>
      </c>
      <c r="D124" s="53"/>
      <c r="E124" s="53"/>
    </row>
    <row r="125" spans="1:5" s="6" customFormat="1" ht="63">
      <c r="A125" s="29" t="s">
        <v>188</v>
      </c>
      <c r="B125" s="34" t="s">
        <v>187</v>
      </c>
      <c r="C125" s="40">
        <f>C126</f>
        <v>476</v>
      </c>
      <c r="D125" s="53"/>
      <c r="E125" s="53"/>
    </row>
    <row r="126" spans="1:5" s="6" customFormat="1" ht="63">
      <c r="A126" s="31" t="s">
        <v>186</v>
      </c>
      <c r="B126" s="35" t="s">
        <v>185</v>
      </c>
      <c r="C126" s="41">
        <v>476</v>
      </c>
      <c r="D126" s="53"/>
      <c r="E126" s="53"/>
    </row>
    <row r="127" spans="1:5" s="6" customFormat="1" ht="31.5">
      <c r="A127" s="29" t="s">
        <v>217</v>
      </c>
      <c r="B127" s="34" t="s">
        <v>219</v>
      </c>
      <c r="C127" s="40">
        <f>C128</f>
        <v>92000</v>
      </c>
      <c r="D127" s="53"/>
      <c r="E127" s="53"/>
    </row>
    <row r="128" spans="1:5" s="6" customFormat="1" ht="31.5">
      <c r="A128" s="31" t="s">
        <v>218</v>
      </c>
      <c r="B128" s="35" t="s">
        <v>216</v>
      </c>
      <c r="C128" s="41">
        <v>92000</v>
      </c>
      <c r="D128" s="53"/>
      <c r="E128" s="53"/>
    </row>
    <row r="129" spans="1:6" ht="31.5">
      <c r="A129" s="29" t="s">
        <v>12</v>
      </c>
      <c r="B129" s="34" t="s">
        <v>170</v>
      </c>
      <c r="C129" s="40">
        <f>C130</f>
        <v>755321</v>
      </c>
      <c r="F129"/>
    </row>
    <row r="130" spans="1:6" ht="31.5">
      <c r="A130" s="31" t="s">
        <v>93</v>
      </c>
      <c r="B130" s="35" t="s">
        <v>171</v>
      </c>
      <c r="C130" s="41">
        <v>755321</v>
      </c>
      <c r="F130"/>
    </row>
    <row r="131" spans="1:5" s="3" customFormat="1" ht="15.75">
      <c r="A131" s="20" t="s">
        <v>192</v>
      </c>
      <c r="B131" s="34" t="s">
        <v>193</v>
      </c>
      <c r="C131" s="40">
        <f>C132</f>
        <v>125609700</v>
      </c>
      <c r="D131" s="47"/>
      <c r="E131" s="47"/>
    </row>
    <row r="132" spans="1:6" ht="18" customHeight="1">
      <c r="A132" s="20" t="s">
        <v>194</v>
      </c>
      <c r="B132" s="34" t="s">
        <v>191</v>
      </c>
      <c r="C132" s="40">
        <f>C133</f>
        <v>125609700</v>
      </c>
      <c r="F132"/>
    </row>
    <row r="133" spans="1:6" ht="47.25">
      <c r="A133" s="22" t="s">
        <v>183</v>
      </c>
      <c r="B133" s="35" t="s">
        <v>191</v>
      </c>
      <c r="C133" s="41">
        <v>125609700</v>
      </c>
      <c r="F133"/>
    </row>
    <row r="134" spans="1:6" ht="15.75">
      <c r="A134" s="21" t="s">
        <v>20</v>
      </c>
      <c r="B134" s="58"/>
      <c r="C134" s="40">
        <f>C73+C74</f>
        <v>482758520.56000006</v>
      </c>
      <c r="F134"/>
    </row>
    <row r="135" ht="15.75">
      <c r="C135" s="44"/>
    </row>
    <row r="136" ht="15.75">
      <c r="C136" s="44"/>
    </row>
    <row r="137" ht="15.75">
      <c r="C137" s="44"/>
    </row>
    <row r="138" ht="15.75">
      <c r="C138" s="44"/>
    </row>
    <row r="139" ht="15.75">
      <c r="C139" s="44"/>
    </row>
    <row r="140" ht="15.75">
      <c r="C140" s="44"/>
    </row>
    <row r="141" ht="15.75">
      <c r="C141" s="44"/>
    </row>
    <row r="142" ht="15.75">
      <c r="C142" s="44"/>
    </row>
    <row r="143" spans="1:5" s="3" customFormat="1" ht="15.75">
      <c r="A143" s="18"/>
      <c r="B143" s="59"/>
      <c r="C143" s="44"/>
      <c r="D143" s="47"/>
      <c r="E143" s="47"/>
    </row>
    <row r="144" spans="1:5" s="3" customFormat="1" ht="15.75">
      <c r="A144" s="18"/>
      <c r="B144" s="59"/>
      <c r="C144" s="44"/>
      <c r="D144" s="47"/>
      <c r="E144" s="47"/>
    </row>
    <row r="145" spans="1:5" s="5" customFormat="1" ht="15.75">
      <c r="A145" s="18"/>
      <c r="B145" s="59"/>
      <c r="C145" s="44"/>
      <c r="D145" s="50"/>
      <c r="E145" s="50"/>
    </row>
    <row r="146" spans="1:5" s="3" customFormat="1" ht="15.75">
      <c r="A146" s="18"/>
      <c r="B146" s="59"/>
      <c r="C146" s="44"/>
      <c r="D146" s="47"/>
      <c r="E146" s="47"/>
    </row>
    <row r="147" spans="1:5" s="5" customFormat="1" ht="15.75">
      <c r="A147" s="18"/>
      <c r="B147" s="59"/>
      <c r="C147" s="44"/>
      <c r="D147" s="50"/>
      <c r="E147" s="50"/>
    </row>
    <row r="148" spans="1:5" s="3" customFormat="1" ht="15.75">
      <c r="A148" s="18"/>
      <c r="B148" s="59"/>
      <c r="C148" s="44"/>
      <c r="D148" s="47"/>
      <c r="E148" s="47"/>
    </row>
    <row r="149" spans="1:5" s="5" customFormat="1" ht="15.75">
      <c r="A149" s="18"/>
      <c r="B149" s="59"/>
      <c r="C149" s="44"/>
      <c r="D149" s="50"/>
      <c r="E149" s="50"/>
    </row>
    <row r="150" spans="1:5" s="5" customFormat="1" ht="15.75">
      <c r="A150" s="18"/>
      <c r="B150" s="59"/>
      <c r="C150" s="44"/>
      <c r="D150" s="50"/>
      <c r="E150" s="50"/>
    </row>
    <row r="151" spans="1:5" s="5" customFormat="1" ht="15.75">
      <c r="A151" s="18"/>
      <c r="B151" s="59"/>
      <c r="C151" s="36"/>
      <c r="D151" s="50"/>
      <c r="E151" s="50"/>
    </row>
    <row r="152" spans="1:5" s="4" customFormat="1" ht="15.75">
      <c r="A152" s="18"/>
      <c r="B152" s="59"/>
      <c r="C152" s="36"/>
      <c r="D152" s="57"/>
      <c r="E152" s="57"/>
    </row>
    <row r="153" ht="15.75">
      <c r="C153" s="45"/>
    </row>
    <row r="165" ht="15.75">
      <c r="C165" s="45"/>
    </row>
    <row r="166" ht="15.75">
      <c r="C166" s="45"/>
    </row>
    <row r="168" ht="15.75">
      <c r="C168" s="45"/>
    </row>
    <row r="170" ht="15.75">
      <c r="C170" s="45"/>
    </row>
    <row r="174" ht="15.75">
      <c r="C174" s="45"/>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1" fitToWidth="1" horizontalDpi="600" verticalDpi="600" orientation="portrait" paperSize="9" scale="1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2019-10-22T13:40:52Z</cp:lastPrinted>
  <dcterms:created xsi:type="dcterms:W3CDTF">2002-10-10T06:25:05Z</dcterms:created>
  <dcterms:modified xsi:type="dcterms:W3CDTF">2019-12-18T06:13:43Z</dcterms:modified>
  <cp:category/>
  <cp:version/>
  <cp:contentType/>
  <cp:contentStatus/>
</cp:coreProperties>
</file>