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85" activeTab="0"/>
  </bookViews>
  <sheets>
    <sheet name="2019" sheetId="1" r:id="rId1"/>
  </sheets>
  <definedNames>
    <definedName name="_xlnm.Print_Titles" localSheetId="0">'2019'!$9:$9</definedName>
    <definedName name="_xlnm.Print_Area" localSheetId="0">'2019'!$A$1:$C$122</definedName>
  </definedNames>
  <calcPr fullCalcOnLoad="1"/>
</workbook>
</file>

<file path=xl/sharedStrings.xml><?xml version="1.0" encoding="utf-8"?>
<sst xmlns="http://schemas.openxmlformats.org/spreadsheetml/2006/main" count="229" uniqueCount="204">
  <si>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</si>
  <si>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</si>
  <si>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</si>
  <si>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</si>
  <si>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</si>
  <si>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</si>
  <si>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</si>
  <si>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</si>
  <si>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</si>
  <si>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</si>
  <si>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</si>
  <si>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</si>
  <si>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</si>
  <si>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</si>
  <si>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</si>
  <si>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</si>
  <si>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</si>
  <si>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</si>
  <si>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</si>
  <si>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</si>
  <si>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</si>
  <si>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</si>
  <si>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</si>
  <si>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</si>
  <si>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</si>
  <si>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</si>
  <si>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</si>
  <si>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</si>
  <si>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</si>
  <si>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</si>
  <si>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</si>
  <si>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</si>
  <si>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</si>
  <si>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</si>
  <si>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</si>
  <si>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</si>
  <si>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</si>
  <si>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</si>
  <si>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</si>
  <si>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</si>
  <si>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</si>
  <si>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</si>
  <si>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</si>
  <si>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</si>
  <si>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</si>
  <si>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</si>
  <si>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</si>
  <si>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</si>
  <si>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</si>
  <si>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</si>
  <si>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</si>
  <si>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</si>
  <si>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</si>
  <si>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</si>
  <si>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</si>
  <si>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</si>
  <si>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</si>
  <si>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</si>
  <si>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</si>
  <si>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</si>
  <si>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</si>
  <si>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</si>
  <si>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</si>
  <si>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</si>
  <si>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</si>
  <si>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</si>
  <si>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</si>
  <si>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</si>
  <si>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</si>
  <si>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</si>
  <si>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</si>
  <si>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</si>
  <si>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</si>
  <si>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</si>
  <si>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</si>
  <si>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</si>
  <si>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</si>
  <si>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</si>
  <si>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</si>
  <si>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</si>
  <si>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</si>
  <si>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</si>
  <si>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</si>
  <si>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</si>
  <si>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</si>
  <si>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</si>
  <si>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</si>
  <si>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</si>
  <si>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</si>
  <si>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</si>
  <si>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</si>
  <si>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</si>
  <si>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</si>
  <si>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</si>
  <si>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</si>
  <si>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</si>
  <si>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</si>
  <si>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</si>
  <si>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</si>
  <si>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к проекту решения Совета депутатов ЗАТО Видяево</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</si>
  <si>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</si>
  <si>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</si>
  <si>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</si>
  <si>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</si>
  <si>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</si>
  <si>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</si>
  <si>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</si>
  <si>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</si>
  <si>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</si>
  <si>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</si>
  <si>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</si>
  <si>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</si>
  <si>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</si>
  <si>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</si>
  <si>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</si>
  <si>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НАЛОГИ НА ТОВАРЫ (РАБОТЫ, УСЛУГИ), РЕАЛИЗУЕМЫЕ НА ТЕРРИТОРИИ РОССИЙСКОЙ ФЕДЕРАЦИИ</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</si>
  <si>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</si>
  <si>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</si>
  <si>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</si>
  <si>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</si>
  <si>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</si>
  <si>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</si>
  <si>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</si>
  <si>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</si>
  <si>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</si>
  <si>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000 1 16 03010 01 0000 140</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</si>
  <si>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</si>
  <si>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</si>
  <si>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</si>
  <si>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</si>
  <si>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</si>
  <si>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</si>
  <si>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</si>
  <si>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</si>
  <si>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</si>
  <si>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</si>
  <si>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</si>
  <si>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Субсидия бюджетам городских округов на поддержку отрасли культуры</t>
  </si>
  <si>
    <t>Субсидия бюджетам на поддержку отрасли культуры</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</si>
  <si>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</si>
  <si>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</si>
  <si>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от________________ № _____</t>
  </si>
  <si>
    <t>ДОХОДЫ ОТ ПРОДАЖИ МАТЕРИАЛЬНЫХ И НЕМАТЕРИАЛЬНЫХ АКТИВОВ</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</si>
  <si>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</si>
  <si>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</si>
  <si>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</si>
  <si>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</si>
  <si>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</si>
  <si>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</si>
  <si>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 xml:space="preserve">Объем поступлений доходов в бюджет ЗАТО Видяево на 2019 год </t>
  </si>
  <si>
    <t xml:space="preserve">000 1 06 06042 04 0000 110 </t>
  </si>
  <si>
    <t xml:space="preserve">000 1 06 06040 00 0000 110 </t>
  </si>
  <si>
    <t>Земельный налог с физических лиц</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</si>
  <si>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</si>
  <si>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</si>
  <si>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</si>
  <si>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Государственная пошлина по делам, рассматриваемым в судах общей юрисдикции, мировыми судьями</t>
  </si>
  <si>
    <t>Земельный налог с физических лиц, обладающих земельным участком, расположенным в границах городских округов</t>
  </si>
  <si>
    <t>Минимальный налог, зачисляемый в бюджеты субъектов Российской Федерации (за налоговые периоды, истекшие до 1 января 2016 года)</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</si>
  <si>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</si>
  <si>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</si>
  <si>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000 2 02 10000 00 0000 150</t>
  </si>
  <si>
    <t>000 2 02 15001 00 0000 150</t>
  </si>
  <si>
    <t>000 2 02 15001 04 0000 150</t>
  </si>
  <si>
    <t>Дотации бюджетам городских округов на выравнивание бюджетной обеспеченности</t>
  </si>
  <si>
    <t>000 2 02 15010 00 0000 150</t>
  </si>
  <si>
    <t>000 2 02 15010 04 0000 150</t>
  </si>
  <si>
    <t>000 2 02 20000 00 0000 150</t>
  </si>
  <si>
    <t xml:space="preserve">000 2 02 25519 00 0000 150 </t>
  </si>
  <si>
    <t>000 2 02 25519 04 0000 150</t>
  </si>
  <si>
    <t>000 2 02 25555 00 0000 150</t>
  </si>
  <si>
    <t>000 2 02 25555 04 0000 150</t>
  </si>
  <si>
    <t>000 2 02 29999 00 0000 150</t>
  </si>
  <si>
    <t>000 2 02 29999 04 0000 150</t>
  </si>
  <si>
    <t>000 2 02 30000 00 0000 150</t>
  </si>
  <si>
    <t>000 2 02 35930 00 0000 150</t>
  </si>
  <si>
    <t>000 2 02 35930 04 0000 150</t>
  </si>
  <si>
    <t>000 2 02 35118 00 0000 150</t>
  </si>
  <si>
    <t>000 2 02 35118 04 0000 150</t>
  </si>
  <si>
    <t>Субвенции бюджетам на осуществление первичного воинского учета на территориях, где отсутствуют военные комиссариаты</t>
  </si>
  <si>
    <t>000 2 02 30027 00 0000 150</t>
  </si>
  <si>
    <t>000 2 02 30027 04 0000 150</t>
  </si>
  <si>
    <t>000 2 02 30029 00 0000 150</t>
  </si>
  <si>
    <t>000 2 02 30029 04 0000 150</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</si>
  <si>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</si>
  <si>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Прочие субсидии бюджетам городских округов на организацию отдыха детей  Мурманской области в муниципальных образовательных организациях </t>
  </si>
  <si>
    <t>Прочие субвенции бюджетам городских округов на возмещение расходов по гарантированному перечню услуг по погребению</t>
  </si>
  <si>
    <t>Субвенции бюджетам городских округов на содержание ребенка в семье опекуна (попечителя) и приемной семье, а также вознаграждение, причитающееся приемному родителю</t>
  </si>
  <si>
    <t>Прочие субвенции бюджетам городских округов на реализацию ЗМО "О единой субвенции местным бюджетам на финансовое обеспечение образовательной деятельности"</t>
  </si>
  <si>
    <t>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</si>
  <si>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000 2 02 35120 04 0000 150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</si>
  <si>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</si>
  <si>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</si>
  <si>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</si>
  <si>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 бюджете ЗАТО Видяево
на 2019 год и на плановый период 2020 и 2021 годов"</t>
  </si>
  <si>
    <t>000 2 02 30024 04 0000 150</t>
  </si>
  <si>
    <t>000 2 02 39998 04 0000 150</t>
  </si>
  <si>
    <t>000 2 02 30024 00 0000 150</t>
  </si>
  <si>
    <t>Субвенции бюджетам городских округов на выполнение передаваемых полномочий субъектов Российской Федерации</t>
  </si>
  <si>
    <t>Субвенции местным бюджетам на выполнение передаваемых полномочий субъектов Российской Федерации</t>
  </si>
  <si>
    <t>000 2 02 39998 00 0000 150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</si>
  <si>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</si>
  <si>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Единая субвенция местным бюджетам</t>
  </si>
  <si>
    <t>Единая субвенция бюджетам городских округов</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</si>
</sst>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1">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thin"/>
      <bottom style="thin"/>
    </border>
    <border>
      <left style="medium"/>
      <right>
        <color indexed="63"/>
      </right>
      <top style="medium"/>
      <bottom style="medium"/>
    </border>
    <border>
      <left style="thin"/>
      <right style="thin"/>
      <top style="medium"/>
      <bottom style="thin"/>
    </border>
    <border>
      <left style="thin"/>
      <right>
        <color indexed="63"/>
      </right>
      <top style="thin"/>
      <bottom style="thin"/>
    </border>
    <border>
      <left style="thin"/>
      <right>
        <color indexed="63"/>
      </right>
      <top>
        <color indexed="63"/>
      </top>
      <bottom style="thin"/>
    </border>
    <border>
      <left style="thin"/>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0" applyNumberFormat="0" applyBorder="0" applyAlignment="0" applyProtection="0"/>
  </cellStyleXfs>
  <cellXfs count="63">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xf>
    <xf numFmtId="0" fontId="10" fillId="32" borderId="0" xfId="0" applyFont="1" applyFill="1" applyAlignment="1">
      <alignment/>
    </xf>
    <xf numFmtId="0" fontId="6" fillId="33" borderId="0" xfId="0" applyNumberFormat="1" applyFont="1" applyFill="1" applyBorder="1" applyAlignment="1">
      <alignment horizontal="left"/>
    </xf>
    <xf numFmtId="0" fontId="6" fillId="33" borderId="0" xfId="0" applyNumberFormat="1" applyFont="1" applyFill="1" applyAlignment="1">
      <alignment horizontal="left"/>
    </xf>
    <xf numFmtId="0" fontId="6" fillId="33" borderId="10" xfId="0" applyNumberFormat="1" applyFont="1" applyFill="1" applyBorder="1" applyAlignment="1">
      <alignment horizontal="center" vertical="center" wrapText="1"/>
    </xf>
    <xf numFmtId="0" fontId="5" fillId="33" borderId="11" xfId="0" applyNumberFormat="1" applyFont="1" applyFill="1" applyBorder="1" applyAlignment="1">
      <alignment horizontal="left" wrapText="1"/>
    </xf>
    <xf numFmtId="0" fontId="5" fillId="33" borderId="11" xfId="0" applyNumberFormat="1" applyFont="1" applyFill="1" applyBorder="1" applyAlignment="1">
      <alignment horizontal="left"/>
    </xf>
    <xf numFmtId="0" fontId="6" fillId="33" borderId="11" xfId="0" applyNumberFormat="1" applyFont="1" applyFill="1" applyBorder="1" applyAlignment="1">
      <alignment horizontal="left" wrapText="1"/>
    </xf>
    <xf numFmtId="0" fontId="6" fillId="33" borderId="12" xfId="0" applyFont="1" applyFill="1" applyBorder="1" applyAlignment="1">
      <alignment horizontal="center" wrapText="1"/>
    </xf>
    <xf numFmtId="4" fontId="6" fillId="33" borderId="0" xfId="0" applyNumberFormat="1" applyFont="1" applyFill="1" applyAlignment="1">
      <alignment horizontal="center"/>
    </xf>
    <xf numFmtId="4" fontId="13" fillId="33" borderId="0" xfId="0" applyNumberFormat="1" applyFont="1" applyFill="1" applyAlignment="1">
      <alignment horizontal="center"/>
    </xf>
    <xf numFmtId="4" fontId="5" fillId="33" borderId="0" xfId="0" applyNumberFormat="1" applyFont="1" applyFill="1" applyAlignment="1">
      <alignment horizontal="center"/>
    </xf>
    <xf numFmtId="0" fontId="0" fillId="33" borderId="0" xfId="0" applyFill="1" applyAlignment="1">
      <alignment/>
    </xf>
    <xf numFmtId="0" fontId="0" fillId="33" borderId="0" xfId="0" applyFont="1" applyFill="1" applyAlignment="1">
      <alignment/>
    </xf>
    <xf numFmtId="0" fontId="5" fillId="34" borderId="13" xfId="0" applyNumberFormat="1" applyFont="1" applyFill="1" applyBorder="1" applyAlignment="1">
      <alignment horizontal="left" wrapText="1"/>
    </xf>
    <xf numFmtId="0" fontId="5" fillId="34" borderId="11" xfId="0" applyNumberFormat="1" applyFont="1" applyFill="1" applyBorder="1" applyAlignment="1">
      <alignment horizontal="left" wrapText="1"/>
    </xf>
    <xf numFmtId="0" fontId="5" fillId="34" borderId="11" xfId="0" applyNumberFormat="1" applyFont="1" applyFill="1" applyBorder="1" applyAlignment="1">
      <alignment horizontal="left"/>
    </xf>
    <xf numFmtId="0" fontId="6" fillId="34" borderId="11" xfId="0" applyNumberFormat="1" applyFont="1" applyFill="1" applyBorder="1" applyAlignment="1">
      <alignment horizontal="left" wrapText="1"/>
    </xf>
    <xf numFmtId="0" fontId="5" fillId="34" borderId="11" xfId="0" applyFont="1" applyFill="1" applyBorder="1" applyAlignment="1">
      <alignment horizontal="left" vertical="top" wrapText="1"/>
    </xf>
    <xf numFmtId="0" fontId="6" fillId="34" borderId="11" xfId="0" applyFont="1" applyFill="1" applyBorder="1" applyAlignment="1">
      <alignment horizontal="left" vertical="top" wrapText="1"/>
    </xf>
    <xf numFmtId="0" fontId="5" fillId="34" borderId="11" xfId="0" applyFont="1" applyFill="1" applyBorder="1" applyAlignment="1">
      <alignment horizontal="center" wrapText="1"/>
    </xf>
    <xf numFmtId="0" fontId="6" fillId="34" borderId="11" xfId="0" applyFont="1" applyFill="1" applyBorder="1" applyAlignment="1">
      <alignment horizontal="center" wrapText="1"/>
    </xf>
    <xf numFmtId="4" fontId="5" fillId="34" borderId="14" xfId="0" applyNumberFormat="1" applyFont="1" applyFill="1" applyBorder="1" applyAlignment="1">
      <alignment horizontal="center" wrapText="1"/>
    </xf>
    <xf numFmtId="4" fontId="5" fillId="34" borderId="14" xfId="0" applyNumberFormat="1" applyFont="1" applyFill="1" applyBorder="1" applyAlignment="1">
      <alignment horizontal="center"/>
    </xf>
    <xf numFmtId="4" fontId="6" fillId="34" borderId="14" xfId="0" applyNumberFormat="1" applyFont="1" applyFill="1" applyBorder="1" applyAlignment="1">
      <alignment horizontal="center"/>
    </xf>
    <xf numFmtId="4" fontId="5" fillId="34" borderId="11" xfId="0" applyNumberFormat="1" applyFont="1" applyFill="1" applyBorder="1" applyAlignment="1">
      <alignment horizontal="center"/>
    </xf>
    <xf numFmtId="4" fontId="6" fillId="34" borderId="11" xfId="0" applyNumberFormat="1" applyFont="1" applyFill="1" applyBorder="1" applyAlignment="1">
      <alignment horizontal="center"/>
    </xf>
    <xf numFmtId="0" fontId="6" fillId="34" borderId="15" xfId="0" applyFont="1" applyFill="1" applyBorder="1" applyAlignment="1">
      <alignment horizontal="center"/>
    </xf>
    <xf numFmtId="0" fontId="3" fillId="34" borderId="0" xfId="0" applyFont="1" applyFill="1" applyBorder="1" applyAlignment="1">
      <alignment horizontal="center"/>
    </xf>
    <xf numFmtId="0" fontId="2" fillId="34" borderId="0" xfId="0" applyFont="1" applyFill="1" applyBorder="1" applyAlignment="1">
      <alignment horizontal="center"/>
    </xf>
    <xf numFmtId="0" fontId="3" fillId="34" borderId="16" xfId="0" applyFont="1" applyFill="1" applyBorder="1" applyAlignment="1">
      <alignment horizontal="center" wrapText="1"/>
    </xf>
    <xf numFmtId="0" fontId="6" fillId="34" borderId="13" xfId="0" applyFont="1" applyFill="1" applyBorder="1" applyAlignment="1">
      <alignment horizontal="center" wrapText="1"/>
    </xf>
    <xf numFmtId="0" fontId="5" fillId="34" borderId="11" xfId="0" applyFont="1" applyFill="1" applyBorder="1" applyAlignment="1">
      <alignment horizontal="center"/>
    </xf>
    <xf numFmtId="0" fontId="0" fillId="34" borderId="0" xfId="0" applyFont="1" applyFill="1" applyAlignment="1">
      <alignment horizontal="center"/>
    </xf>
    <xf numFmtId="0" fontId="0" fillId="34" borderId="0" xfId="0" applyFill="1" applyAlignment="1">
      <alignment/>
    </xf>
    <xf numFmtId="4" fontId="0" fillId="34" borderId="0" xfId="0" applyNumberFormat="1" applyFill="1" applyAlignment="1">
      <alignment/>
    </xf>
    <xf numFmtId="0" fontId="7" fillId="34" borderId="0" xfId="0" applyFont="1" applyFill="1" applyAlignment="1">
      <alignment/>
    </xf>
    <xf numFmtId="0" fontId="12" fillId="34" borderId="0" xfId="0" applyFont="1" applyFill="1" applyAlignment="1">
      <alignment/>
    </xf>
    <xf numFmtId="0" fontId="11" fillId="34" borderId="0" xfId="0" applyFont="1" applyFill="1" applyAlignment="1">
      <alignment/>
    </xf>
    <xf numFmtId="0" fontId="0" fillId="34" borderId="0" xfId="0" applyFont="1" applyFill="1" applyAlignment="1">
      <alignment/>
    </xf>
    <xf numFmtId="0" fontId="10" fillId="34" borderId="0" xfId="0" applyFont="1" applyFill="1" applyAlignment="1">
      <alignment/>
    </xf>
    <xf numFmtId="0" fontId="9" fillId="34" borderId="0" xfId="0" applyFont="1" applyFill="1" applyAlignment="1">
      <alignment/>
    </xf>
    <xf numFmtId="0" fontId="8" fillId="34" borderId="0" xfId="0" applyFont="1" applyFill="1" applyAlignment="1">
      <alignment/>
    </xf>
    <xf numFmtId="0" fontId="4" fillId="0" borderId="0" xfId="0" applyFont="1" applyFill="1" applyBorder="1" applyAlignment="1">
      <alignment horizontal="center"/>
    </xf>
    <xf numFmtId="0" fontId="0" fillId="0" borderId="0" xfId="0" applyAlignment="1">
      <alignment/>
    </xf>
    <xf numFmtId="0" fontId="6" fillId="33" borderId="0" xfId="0" applyFont="1" applyFill="1" applyBorder="1" applyAlignment="1">
      <alignment horizontal="right"/>
    </xf>
    <xf numFmtId="0" fontId="6" fillId="33" borderId="0" xfId="0" applyFont="1" applyFill="1" applyAlignment="1">
      <alignment/>
    </xf>
    <xf numFmtId="0" fontId="6" fillId="0" borderId="0" xfId="0" applyFont="1" applyFill="1" applyAlignment="1">
      <alignment horizontal="right" wrapText="1"/>
    </xf>
    <xf numFmtId="0" fontId="6" fillId="0" borderId="0" xfId="0" applyFont="1" applyAlignment="1">
      <alignment/>
    </xf>
    <xf numFmtId="3" fontId="6" fillId="0" borderId="0" xfId="0" applyNumberFormat="1" applyFont="1" applyFill="1" applyBorder="1" applyAlignment="1">
      <alignment horizontal="right" wrapText="1"/>
    </xf>
    <xf numFmtId="4" fontId="6" fillId="33" borderId="0" xfId="0" applyNumberFormat="1" applyFont="1" applyFill="1" applyAlignment="1">
      <alignment horizontal="right"/>
    </xf>
    <xf numFmtId="0" fontId="6" fillId="33"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45"/>
  <sheetViews>
    <sheetView tabSelected="1" view="pageBreakPreview" zoomScaleSheetLayoutView="100" zoomScalePageLayoutView="0" workbookViewId="0" topLeftCell="A1">
      <selection activeCell="H7" sqref="H7"/>
    </sheetView>
  </sheetViews>
  <sheetFormatPr defaultColWidth="9.00390625" defaultRowHeight="12.75"/>
  <cols>
    <col min="1" max="1" width="66.00390625" style="14" customWidth="1"/>
    <col min="2" max="2" width="30.00390625" style="44" customWidth="1"/>
    <col min="3" max="3" width="19.00390625" style="20" customWidth="1"/>
    <col min="4" max="4" width="27.125" style="45" customWidth="1"/>
  </cols>
  <sheetData>
    <row r="1" spans="1:3" ht="15.75">
      <c r="A1" s="13" t="s">
        <v>64</v>
      </c>
      <c r="B1" s="56" t="s">
        <v>58</v>
      </c>
      <c r="C1" s="57"/>
    </row>
    <row r="2" spans="1:3" ht="18" customHeight="1">
      <c r="A2" s="58" t="s">
        <v>99</v>
      </c>
      <c r="B2" s="58"/>
      <c r="C2" s="59"/>
    </row>
    <row r="3" spans="1:3" ht="36" customHeight="1">
      <c r="A3" s="60" t="s">
        <v>194</v>
      </c>
      <c r="B3" s="60"/>
      <c r="C3" s="59"/>
    </row>
    <row r="4" spans="2:3" ht="15.75">
      <c r="B4" s="61" t="s">
        <v>141</v>
      </c>
      <c r="C4" s="62"/>
    </row>
    <row r="5" spans="1:2" ht="15.75">
      <c r="A5" s="13"/>
      <c r="B5" s="39"/>
    </row>
    <row r="6" spans="1:3" ht="18.75">
      <c r="A6" s="54" t="s">
        <v>149</v>
      </c>
      <c r="B6" s="54"/>
      <c r="C6" s="55"/>
    </row>
    <row r="7" spans="1:3" ht="15.75">
      <c r="A7" s="13"/>
      <c r="B7" s="40"/>
      <c r="C7" s="21"/>
    </row>
    <row r="8" spans="1:2" ht="0.75" customHeight="1" thickBot="1">
      <c r="A8" s="13"/>
      <c r="B8" s="39"/>
    </row>
    <row r="9" spans="1:3" ht="27" thickBot="1">
      <c r="A9" s="15" t="s">
        <v>18</v>
      </c>
      <c r="B9" s="41" t="s">
        <v>17</v>
      </c>
      <c r="C9" s="19">
        <v>2019</v>
      </c>
    </row>
    <row r="10" spans="1:3" ht="15.75">
      <c r="A10" s="25" t="s">
        <v>36</v>
      </c>
      <c r="B10" s="42"/>
      <c r="C10" s="38"/>
    </row>
    <row r="11" spans="1:4" s="2" customFormat="1" ht="15.75">
      <c r="A11" s="26" t="s">
        <v>8</v>
      </c>
      <c r="B11" s="31" t="s">
        <v>13</v>
      </c>
      <c r="C11" s="33">
        <f>C12+C46</f>
        <v>81924772.74000001</v>
      </c>
      <c r="D11" s="45"/>
    </row>
    <row r="12" spans="1:4" s="2" customFormat="1" ht="15.75">
      <c r="A12" s="26" t="s">
        <v>5</v>
      </c>
      <c r="B12" s="31"/>
      <c r="C12" s="33">
        <f>C13+C23+C43+C35+C18</f>
        <v>70223436.74000001</v>
      </c>
      <c r="D12" s="45"/>
    </row>
    <row r="13" spans="1:4" ht="15.75">
      <c r="A13" s="27" t="s">
        <v>21</v>
      </c>
      <c r="B13" s="31" t="s">
        <v>22</v>
      </c>
      <c r="C13" s="34">
        <f>C14</f>
        <v>65307907.09</v>
      </c>
      <c r="D13" s="46"/>
    </row>
    <row r="14" spans="1:4" s="1" customFormat="1" ht="15.75">
      <c r="A14" s="27" t="s">
        <v>19</v>
      </c>
      <c r="B14" s="31" t="s">
        <v>23</v>
      </c>
      <c r="C14" s="34">
        <f>C15+C16+C17</f>
        <v>65307907.09</v>
      </c>
      <c r="D14" s="47"/>
    </row>
    <row r="15" spans="1:3" ht="78.75">
      <c r="A15" s="28" t="s">
        <v>80</v>
      </c>
      <c r="B15" s="32" t="s">
        <v>41</v>
      </c>
      <c r="C15" s="35">
        <v>65272102.49</v>
      </c>
    </row>
    <row r="16" spans="1:3" ht="110.25">
      <c r="A16" s="28" t="s">
        <v>81</v>
      </c>
      <c r="B16" s="32" t="s">
        <v>39</v>
      </c>
      <c r="C16" s="35">
        <v>16226.72</v>
      </c>
    </row>
    <row r="17" spans="1:3" ht="47.25">
      <c r="A17" s="28" t="s">
        <v>82</v>
      </c>
      <c r="B17" s="32" t="s">
        <v>47</v>
      </c>
      <c r="C17" s="35">
        <v>19577.88</v>
      </c>
    </row>
    <row r="18" spans="1:3" ht="47.25">
      <c r="A18" s="26" t="s">
        <v>115</v>
      </c>
      <c r="B18" s="31" t="s">
        <v>116</v>
      </c>
      <c r="C18" s="34">
        <f>C19</f>
        <v>2001429.6500000001</v>
      </c>
    </row>
    <row r="19" spans="1:3" ht="31.5">
      <c r="A19" s="28" t="s">
        <v>159</v>
      </c>
      <c r="B19" s="32" t="s">
        <v>117</v>
      </c>
      <c r="C19" s="35">
        <f>C20+C21+C22</f>
        <v>2001429.6500000001</v>
      </c>
    </row>
    <row r="20" spans="1:3" ht="78.75">
      <c r="A20" s="28" t="s">
        <v>118</v>
      </c>
      <c r="B20" s="32" t="s">
        <v>119</v>
      </c>
      <c r="C20" s="35">
        <v>725770.67</v>
      </c>
    </row>
    <row r="21" spans="1:3" ht="94.5">
      <c r="A21" s="28" t="s">
        <v>120</v>
      </c>
      <c r="B21" s="32" t="s">
        <v>121</v>
      </c>
      <c r="C21" s="35">
        <v>5085.17</v>
      </c>
    </row>
    <row r="22" spans="1:3" ht="78.75">
      <c r="A22" s="28" t="s">
        <v>122</v>
      </c>
      <c r="B22" s="32" t="s">
        <v>123</v>
      </c>
      <c r="C22" s="35">
        <v>1270573.81</v>
      </c>
    </row>
    <row r="23" spans="1:4" s="1" customFormat="1" ht="15.75">
      <c r="A23" s="26" t="s">
        <v>25</v>
      </c>
      <c r="B23" s="31" t="s">
        <v>24</v>
      </c>
      <c r="C23" s="34">
        <f>C30+C24+C33</f>
        <v>2754000</v>
      </c>
      <c r="D23" s="47"/>
    </row>
    <row r="24" spans="1:4" s="1" customFormat="1" ht="31.5">
      <c r="A24" s="26" t="s">
        <v>42</v>
      </c>
      <c r="B24" s="31" t="s">
        <v>43</v>
      </c>
      <c r="C24" s="34">
        <f>C25+C27+C29</f>
        <v>346800</v>
      </c>
      <c r="D24" s="47"/>
    </row>
    <row r="25" spans="1:4" s="1" customFormat="1" ht="31.5">
      <c r="A25" s="26" t="s">
        <v>79</v>
      </c>
      <c r="B25" s="31" t="s">
        <v>44</v>
      </c>
      <c r="C25" s="34">
        <f>C26</f>
        <v>158900</v>
      </c>
      <c r="D25" s="47"/>
    </row>
    <row r="26" spans="1:4" s="11" customFormat="1" ht="31.5">
      <c r="A26" s="28" t="s">
        <v>79</v>
      </c>
      <c r="B26" s="32" t="s">
        <v>48</v>
      </c>
      <c r="C26" s="37">
        <v>158900</v>
      </c>
      <c r="D26" s="48"/>
    </row>
    <row r="27" spans="1:4" s="10" customFormat="1" ht="47.25">
      <c r="A27" s="26" t="s">
        <v>78</v>
      </c>
      <c r="B27" s="31" t="s">
        <v>49</v>
      </c>
      <c r="C27" s="34">
        <f>C28</f>
        <v>112900</v>
      </c>
      <c r="D27" s="49"/>
    </row>
    <row r="28" spans="1:4" s="1" customFormat="1" ht="63">
      <c r="A28" s="28" t="s">
        <v>160</v>
      </c>
      <c r="B28" s="32" t="s">
        <v>50</v>
      </c>
      <c r="C28" s="37">
        <v>112900</v>
      </c>
      <c r="D28" s="47"/>
    </row>
    <row r="29" spans="1:4" s="9" customFormat="1" ht="47.25">
      <c r="A29" s="26" t="s">
        <v>158</v>
      </c>
      <c r="B29" s="31" t="s">
        <v>88</v>
      </c>
      <c r="C29" s="34">
        <v>75000</v>
      </c>
      <c r="D29" s="50"/>
    </row>
    <row r="30" spans="1:4" s="9" customFormat="1" ht="31.5">
      <c r="A30" s="26" t="s">
        <v>1</v>
      </c>
      <c r="B30" s="31" t="s">
        <v>4</v>
      </c>
      <c r="C30" s="34">
        <f>C31+C32</f>
        <v>2223600</v>
      </c>
      <c r="D30" s="50"/>
    </row>
    <row r="31" spans="1:4" s="9" customFormat="1" ht="31.5">
      <c r="A31" s="28" t="s">
        <v>1</v>
      </c>
      <c r="B31" s="32" t="s">
        <v>6</v>
      </c>
      <c r="C31" s="35">
        <v>2218600</v>
      </c>
      <c r="D31" s="50"/>
    </row>
    <row r="32" spans="1:4" s="9" customFormat="1" ht="47.25">
      <c r="A32" s="28" t="s">
        <v>62</v>
      </c>
      <c r="B32" s="32" t="s">
        <v>61</v>
      </c>
      <c r="C32" s="35">
        <v>5000</v>
      </c>
      <c r="D32" s="50"/>
    </row>
    <row r="33" spans="1:4" s="9" customFormat="1" ht="31.5">
      <c r="A33" s="26" t="s">
        <v>77</v>
      </c>
      <c r="B33" s="31" t="s">
        <v>45</v>
      </c>
      <c r="C33" s="34">
        <f>C34</f>
        <v>183600</v>
      </c>
      <c r="D33" s="50"/>
    </row>
    <row r="34" spans="1:4" s="9" customFormat="1" ht="31.5">
      <c r="A34" s="28" t="s">
        <v>76</v>
      </c>
      <c r="B34" s="32" t="s">
        <v>46</v>
      </c>
      <c r="C34" s="35">
        <v>183600</v>
      </c>
      <c r="D34" s="50"/>
    </row>
    <row r="35" spans="1:4" s="9" customFormat="1" ht="15.75">
      <c r="A35" s="27" t="s">
        <v>56</v>
      </c>
      <c r="B35" s="31" t="s">
        <v>57</v>
      </c>
      <c r="C35" s="34">
        <f>C36+C38</f>
        <v>28520</v>
      </c>
      <c r="D35" s="50"/>
    </row>
    <row r="36" spans="1:4" s="1" customFormat="1" ht="15.75">
      <c r="A36" s="27" t="s">
        <v>74</v>
      </c>
      <c r="B36" s="31" t="s">
        <v>55</v>
      </c>
      <c r="C36" s="34">
        <f>C37</f>
        <v>1000</v>
      </c>
      <c r="D36" s="47"/>
    </row>
    <row r="37" spans="1:4" s="9" customFormat="1" ht="47.25">
      <c r="A37" s="28" t="s">
        <v>75</v>
      </c>
      <c r="B37" s="32" t="s">
        <v>54</v>
      </c>
      <c r="C37" s="35">
        <f>1000</f>
        <v>1000</v>
      </c>
      <c r="D37" s="50"/>
    </row>
    <row r="38" spans="1:4" s="9" customFormat="1" ht="15.75">
      <c r="A38" s="26" t="s">
        <v>91</v>
      </c>
      <c r="B38" s="31" t="s">
        <v>92</v>
      </c>
      <c r="C38" s="34">
        <f>C39+C41</f>
        <v>27520</v>
      </c>
      <c r="D38" s="50"/>
    </row>
    <row r="39" spans="1:3" ht="15.75">
      <c r="A39" s="28" t="s">
        <v>96</v>
      </c>
      <c r="B39" s="32" t="s">
        <v>90</v>
      </c>
      <c r="C39" s="35">
        <f>C40</f>
        <v>26520</v>
      </c>
    </row>
    <row r="40" spans="1:3" ht="31.5">
      <c r="A40" s="28" t="s">
        <v>89</v>
      </c>
      <c r="B40" s="32" t="s">
        <v>87</v>
      </c>
      <c r="C40" s="35">
        <v>26520</v>
      </c>
    </row>
    <row r="41" spans="1:3" ht="15.75">
      <c r="A41" s="28" t="s">
        <v>152</v>
      </c>
      <c r="B41" s="32" t="s">
        <v>151</v>
      </c>
      <c r="C41" s="35">
        <f>C42</f>
        <v>1000</v>
      </c>
    </row>
    <row r="42" spans="1:3" ht="31.5">
      <c r="A42" s="28" t="s">
        <v>157</v>
      </c>
      <c r="B42" s="32" t="s">
        <v>150</v>
      </c>
      <c r="C42" s="35">
        <v>1000</v>
      </c>
    </row>
    <row r="43" spans="1:4" s="1" customFormat="1" ht="15.75">
      <c r="A43" s="26" t="s">
        <v>14</v>
      </c>
      <c r="B43" s="31" t="s">
        <v>26</v>
      </c>
      <c r="C43" s="34">
        <f>C44</f>
        <v>131580</v>
      </c>
      <c r="D43" s="47"/>
    </row>
    <row r="44" spans="1:4" s="10" customFormat="1" ht="31.5">
      <c r="A44" s="28" t="s">
        <v>156</v>
      </c>
      <c r="B44" s="32" t="s">
        <v>15</v>
      </c>
      <c r="C44" s="35">
        <f>C45</f>
        <v>131580</v>
      </c>
      <c r="D44" s="49"/>
    </row>
    <row r="45" spans="1:4" s="10" customFormat="1" ht="47.25">
      <c r="A45" s="28" t="s">
        <v>16</v>
      </c>
      <c r="B45" s="32" t="s">
        <v>2</v>
      </c>
      <c r="C45" s="35">
        <v>131580</v>
      </c>
      <c r="D45" s="49"/>
    </row>
    <row r="46" spans="1:4" s="10" customFormat="1" ht="15.75">
      <c r="A46" s="26" t="s">
        <v>34</v>
      </c>
      <c r="B46" s="31"/>
      <c r="C46" s="34">
        <f>C47+C66+C58+C62</f>
        <v>11701336</v>
      </c>
      <c r="D46" s="49"/>
    </row>
    <row r="47" spans="1:4" s="1" customFormat="1" ht="47.25">
      <c r="A47" s="26" t="s">
        <v>28</v>
      </c>
      <c r="B47" s="31" t="s">
        <v>27</v>
      </c>
      <c r="C47" s="34">
        <f>C48+C55</f>
        <v>10640000</v>
      </c>
      <c r="D47" s="47"/>
    </row>
    <row r="48" spans="1:4" s="1" customFormat="1" ht="94.5">
      <c r="A48" s="28" t="s">
        <v>73</v>
      </c>
      <c r="B48" s="31" t="s">
        <v>40</v>
      </c>
      <c r="C48" s="34">
        <f>C49+C51+C53</f>
        <v>4640000</v>
      </c>
      <c r="D48" s="47"/>
    </row>
    <row r="49" spans="1:4" s="1" customFormat="1" ht="66.75" customHeight="1">
      <c r="A49" s="26" t="s">
        <v>135</v>
      </c>
      <c r="B49" s="31" t="s">
        <v>134</v>
      </c>
      <c r="C49" s="34">
        <f>C50</f>
        <v>10000</v>
      </c>
      <c r="D49" s="47"/>
    </row>
    <row r="50" spans="1:4" s="1" customFormat="1" ht="78.75">
      <c r="A50" s="28" t="s">
        <v>38</v>
      </c>
      <c r="B50" s="32" t="s">
        <v>37</v>
      </c>
      <c r="C50" s="35">
        <v>10000</v>
      </c>
      <c r="D50" s="47"/>
    </row>
    <row r="51" spans="1:4" s="1" customFormat="1" ht="83.25" customHeight="1">
      <c r="A51" s="26" t="s">
        <v>133</v>
      </c>
      <c r="B51" s="31" t="s">
        <v>132</v>
      </c>
      <c r="C51" s="34">
        <f>C52</f>
        <v>480000</v>
      </c>
      <c r="D51" s="47"/>
    </row>
    <row r="52" spans="1:4" s="1" customFormat="1" ht="78.75">
      <c r="A52" s="28" t="s">
        <v>7</v>
      </c>
      <c r="B52" s="32" t="s">
        <v>3</v>
      </c>
      <c r="C52" s="35">
        <v>480000</v>
      </c>
      <c r="D52" s="47"/>
    </row>
    <row r="53" spans="1:4" s="1" customFormat="1" ht="47.25">
      <c r="A53" s="26" t="s">
        <v>131</v>
      </c>
      <c r="B53" s="31" t="s">
        <v>130</v>
      </c>
      <c r="C53" s="34">
        <f>C54</f>
        <v>4150000</v>
      </c>
      <c r="D53" s="47"/>
    </row>
    <row r="54" spans="1:3" ht="31.5">
      <c r="A54" s="28" t="s">
        <v>97</v>
      </c>
      <c r="B54" s="32" t="s">
        <v>98</v>
      </c>
      <c r="C54" s="35">
        <v>4150000</v>
      </c>
    </row>
    <row r="55" spans="1:3" ht="94.5">
      <c r="A55" s="26" t="s">
        <v>72</v>
      </c>
      <c r="B55" s="31" t="s">
        <v>51</v>
      </c>
      <c r="C55" s="34">
        <f>C56</f>
        <v>6000000</v>
      </c>
    </row>
    <row r="56" spans="1:3" ht="94.5">
      <c r="A56" s="26" t="s">
        <v>155</v>
      </c>
      <c r="B56" s="31" t="s">
        <v>52</v>
      </c>
      <c r="C56" s="34">
        <f>C57</f>
        <v>6000000</v>
      </c>
    </row>
    <row r="57" spans="1:3" ht="78.75">
      <c r="A57" s="28" t="s">
        <v>71</v>
      </c>
      <c r="B57" s="32" t="s">
        <v>53</v>
      </c>
      <c r="C57" s="35">
        <v>6000000</v>
      </c>
    </row>
    <row r="58" spans="1:3" ht="31.5">
      <c r="A58" s="26" t="s">
        <v>30</v>
      </c>
      <c r="B58" s="31" t="s">
        <v>29</v>
      </c>
      <c r="C58" s="34">
        <f>C60+C59+C61</f>
        <v>310736</v>
      </c>
    </row>
    <row r="59" spans="1:3" ht="31.5">
      <c r="A59" s="28" t="s">
        <v>128</v>
      </c>
      <c r="B59" s="32" t="s">
        <v>126</v>
      </c>
      <c r="C59" s="35">
        <v>36200</v>
      </c>
    </row>
    <row r="60" spans="1:3" ht="15.75">
      <c r="A60" s="28" t="s">
        <v>84</v>
      </c>
      <c r="B60" s="32" t="s">
        <v>83</v>
      </c>
      <c r="C60" s="35">
        <v>245273</v>
      </c>
    </row>
    <row r="61" spans="1:3" ht="15.75">
      <c r="A61" s="28" t="s">
        <v>129</v>
      </c>
      <c r="B61" s="32" t="s">
        <v>127</v>
      </c>
      <c r="C61" s="35">
        <v>29263</v>
      </c>
    </row>
    <row r="62" spans="1:3" ht="31.5">
      <c r="A62" s="29" t="s">
        <v>142</v>
      </c>
      <c r="B62" s="31" t="s">
        <v>144</v>
      </c>
      <c r="C62" s="36">
        <f>C63</f>
        <v>720000</v>
      </c>
    </row>
    <row r="63" spans="1:3" ht="84" customHeight="1">
      <c r="A63" s="30" t="s">
        <v>201</v>
      </c>
      <c r="B63" s="32" t="s">
        <v>145</v>
      </c>
      <c r="C63" s="37">
        <f>C64</f>
        <v>720000</v>
      </c>
    </row>
    <row r="64" spans="1:3" ht="94.5">
      <c r="A64" s="30" t="s">
        <v>143</v>
      </c>
      <c r="B64" s="32" t="s">
        <v>146</v>
      </c>
      <c r="C64" s="37">
        <f>C65</f>
        <v>720000</v>
      </c>
    </row>
    <row r="65" spans="1:3" ht="94.5">
      <c r="A65" s="30" t="s">
        <v>154</v>
      </c>
      <c r="B65" s="32" t="s">
        <v>147</v>
      </c>
      <c r="C65" s="37">
        <v>720000</v>
      </c>
    </row>
    <row r="66" spans="1:3" ht="15.75">
      <c r="A66" s="26" t="s">
        <v>32</v>
      </c>
      <c r="B66" s="31" t="s">
        <v>31</v>
      </c>
      <c r="C66" s="34">
        <f>C67</f>
        <v>30600</v>
      </c>
    </row>
    <row r="67" spans="1:3" ht="31.5">
      <c r="A67" s="26" t="s">
        <v>59</v>
      </c>
      <c r="B67" s="31" t="s">
        <v>60</v>
      </c>
      <c r="C67" s="34">
        <f>C68</f>
        <v>30600</v>
      </c>
    </row>
    <row r="68" spans="1:4" s="23" customFormat="1" ht="78.75">
      <c r="A68" s="28" t="s">
        <v>153</v>
      </c>
      <c r="B68" s="32" t="s">
        <v>125</v>
      </c>
      <c r="C68" s="35">
        <v>30600</v>
      </c>
      <c r="D68" s="45"/>
    </row>
    <row r="69" spans="1:4" s="7" customFormat="1" ht="15.75">
      <c r="A69" s="26" t="s">
        <v>35</v>
      </c>
      <c r="B69" s="32"/>
      <c r="C69" s="34">
        <f>C11</f>
        <v>81924772.74000001</v>
      </c>
      <c r="D69" s="51"/>
    </row>
    <row r="70" spans="1:4" s="7" customFormat="1" ht="15.75">
      <c r="A70" s="26" t="s">
        <v>70</v>
      </c>
      <c r="B70" s="31" t="s">
        <v>33</v>
      </c>
      <c r="C70" s="34">
        <f>C71</f>
        <v>373356814.46999997</v>
      </c>
      <c r="D70" s="51"/>
    </row>
    <row r="71" spans="1:4" s="7" customFormat="1" ht="47.25">
      <c r="A71" s="26" t="s">
        <v>69</v>
      </c>
      <c r="B71" s="31" t="s">
        <v>0</v>
      </c>
      <c r="C71" s="34">
        <f>C72+C90+C78</f>
        <v>373356814.46999997</v>
      </c>
      <c r="D71" s="51"/>
    </row>
    <row r="72" spans="1:4" s="6" customFormat="1" ht="31.5">
      <c r="A72" s="26" t="s">
        <v>85</v>
      </c>
      <c r="B72" s="31" t="s">
        <v>161</v>
      </c>
      <c r="C72" s="34">
        <f>C73+C76</f>
        <v>212702276</v>
      </c>
      <c r="D72" s="52"/>
    </row>
    <row r="73" spans="1:4" s="24" customFormat="1" ht="15.75">
      <c r="A73" s="26" t="s">
        <v>10</v>
      </c>
      <c r="B73" s="31" t="s">
        <v>162</v>
      </c>
      <c r="C73" s="34">
        <f>C74+C75</f>
        <v>70955276</v>
      </c>
      <c r="D73" s="50"/>
    </row>
    <row r="74" spans="1:4" s="24" customFormat="1" ht="31.5">
      <c r="A74" s="28" t="s">
        <v>164</v>
      </c>
      <c r="B74" s="32" t="s">
        <v>163</v>
      </c>
      <c r="C74" s="35">
        <f>2021900</f>
        <v>2021900</v>
      </c>
      <c r="D74" s="50"/>
    </row>
    <row r="75" spans="1:4" s="24" customFormat="1" ht="45.75" customHeight="1">
      <c r="A75" s="28" t="s">
        <v>148</v>
      </c>
      <c r="B75" s="32" t="s">
        <v>163</v>
      </c>
      <c r="C75" s="35">
        <v>68933376</v>
      </c>
      <c r="D75" s="50"/>
    </row>
    <row r="76" spans="1:4" s="23" customFormat="1" ht="47.25">
      <c r="A76" s="26" t="s">
        <v>68</v>
      </c>
      <c r="B76" s="31" t="s">
        <v>165</v>
      </c>
      <c r="C76" s="34">
        <f>C77</f>
        <v>141747000</v>
      </c>
      <c r="D76" s="45"/>
    </row>
    <row r="77" spans="1:4" s="3" customFormat="1" ht="47.25">
      <c r="A77" s="28" t="s">
        <v>67</v>
      </c>
      <c r="B77" s="32" t="s">
        <v>166</v>
      </c>
      <c r="C77" s="35">
        <v>141747000</v>
      </c>
      <c r="D77" s="47"/>
    </row>
    <row r="78" spans="1:4" s="3" customFormat="1" ht="31.5">
      <c r="A78" s="26" t="s">
        <v>63</v>
      </c>
      <c r="B78" s="31" t="s">
        <v>167</v>
      </c>
      <c r="C78" s="34">
        <f>C79+C81+C83</f>
        <v>12714059.149999999</v>
      </c>
      <c r="D78" s="47"/>
    </row>
    <row r="79" spans="1:4" s="3" customFormat="1" ht="15.75">
      <c r="A79" s="26" t="s">
        <v>138</v>
      </c>
      <c r="B79" s="31" t="s">
        <v>168</v>
      </c>
      <c r="C79" s="34">
        <f>C80</f>
        <v>3743.37</v>
      </c>
      <c r="D79" s="47"/>
    </row>
    <row r="80" spans="1:4" s="3" customFormat="1" ht="31.5">
      <c r="A80" s="28" t="s">
        <v>137</v>
      </c>
      <c r="B80" s="32" t="s">
        <v>169</v>
      </c>
      <c r="C80" s="35">
        <v>3743.37</v>
      </c>
      <c r="D80" s="47"/>
    </row>
    <row r="81" spans="1:4" s="3" customFormat="1" ht="48.75" customHeight="1">
      <c r="A81" s="26" t="s">
        <v>139</v>
      </c>
      <c r="B81" s="31" t="s">
        <v>170</v>
      </c>
      <c r="C81" s="34">
        <f>C82</f>
        <v>2409390</v>
      </c>
      <c r="D81" s="47"/>
    </row>
    <row r="82" spans="1:4" s="3" customFormat="1" ht="63">
      <c r="A82" s="28" t="s">
        <v>136</v>
      </c>
      <c r="B82" s="32" t="s">
        <v>171</v>
      </c>
      <c r="C82" s="35">
        <v>2409390</v>
      </c>
      <c r="D82" s="47"/>
    </row>
    <row r="83" spans="1:4" s="1" customFormat="1" ht="15.75">
      <c r="A83" s="26" t="s">
        <v>11</v>
      </c>
      <c r="B83" s="31" t="s">
        <v>172</v>
      </c>
      <c r="C83" s="34">
        <f>C84</f>
        <v>10300925.78</v>
      </c>
      <c r="D83" s="47"/>
    </row>
    <row r="84" spans="1:4" s="1" customFormat="1" ht="15.75">
      <c r="A84" s="28" t="s">
        <v>9</v>
      </c>
      <c r="B84" s="32" t="s">
        <v>173</v>
      </c>
      <c r="C84" s="35">
        <f>C85+C86+C88+C87+C89</f>
        <v>10300925.78</v>
      </c>
      <c r="D84" s="47"/>
    </row>
    <row r="85" spans="1:4" s="1" customFormat="1" ht="78.75">
      <c r="A85" s="28" t="s">
        <v>124</v>
      </c>
      <c r="B85" s="32" t="s">
        <v>173</v>
      </c>
      <c r="C85" s="35">
        <v>210600</v>
      </c>
      <c r="D85" s="47"/>
    </row>
    <row r="86" spans="1:4" s="1" customFormat="1" ht="63">
      <c r="A86" s="28" t="s">
        <v>113</v>
      </c>
      <c r="B86" s="32" t="s">
        <v>173</v>
      </c>
      <c r="C86" s="35">
        <v>14093.25</v>
      </c>
      <c r="D86" s="47"/>
    </row>
    <row r="87" spans="1:3" ht="47.25">
      <c r="A87" s="28" t="s">
        <v>185</v>
      </c>
      <c r="B87" s="32" t="s">
        <v>173</v>
      </c>
      <c r="C87" s="35">
        <v>584184</v>
      </c>
    </row>
    <row r="88" spans="1:3" ht="63">
      <c r="A88" s="28" t="s">
        <v>114</v>
      </c>
      <c r="B88" s="32" t="s">
        <v>173</v>
      </c>
      <c r="C88" s="35">
        <v>5955788</v>
      </c>
    </row>
    <row r="89" spans="1:3" ht="47.25">
      <c r="A89" s="28" t="s">
        <v>140</v>
      </c>
      <c r="B89" s="32" t="s">
        <v>173</v>
      </c>
      <c r="C89" s="35">
        <v>3536260.53</v>
      </c>
    </row>
    <row r="90" spans="1:3" ht="31.5">
      <c r="A90" s="26" t="s">
        <v>86</v>
      </c>
      <c r="B90" s="31" t="s">
        <v>174</v>
      </c>
      <c r="C90" s="34">
        <f>C117+C113+C119+C108+C110+C115+C91</f>
        <v>147940479.32</v>
      </c>
    </row>
    <row r="91" spans="1:3" ht="32.25" customHeight="1">
      <c r="A91" s="26" t="s">
        <v>199</v>
      </c>
      <c r="B91" s="31" t="s">
        <v>197</v>
      </c>
      <c r="C91" s="34">
        <f>C92</f>
        <v>14741448</v>
      </c>
    </row>
    <row r="92" spans="1:3" ht="33" customHeight="1">
      <c r="A92" s="26" t="s">
        <v>198</v>
      </c>
      <c r="B92" s="31" t="s">
        <v>195</v>
      </c>
      <c r="C92" s="34">
        <f>C93+C94+C95+C96+C97+C98+C99+C100+C101+C102+C103+C104+C105+C106+C107</f>
        <v>14741448</v>
      </c>
    </row>
    <row r="93" spans="1:4" s="8" customFormat="1" ht="47.25">
      <c r="A93" s="18" t="s">
        <v>100</v>
      </c>
      <c r="B93" s="32" t="s">
        <v>195</v>
      </c>
      <c r="C93" s="35">
        <v>910000</v>
      </c>
      <c r="D93" s="51"/>
    </row>
    <row r="94" spans="1:4" s="6" customFormat="1" ht="31.5">
      <c r="A94" s="18" t="s">
        <v>101</v>
      </c>
      <c r="B94" s="32" t="s">
        <v>195</v>
      </c>
      <c r="C94" s="35">
        <v>56947</v>
      </c>
      <c r="D94" s="52"/>
    </row>
    <row r="95" spans="1:4" s="6" customFormat="1" ht="110.25">
      <c r="A95" s="18" t="s">
        <v>102</v>
      </c>
      <c r="B95" s="32" t="s">
        <v>195</v>
      </c>
      <c r="C95" s="35">
        <v>6000</v>
      </c>
      <c r="D95" s="52"/>
    </row>
    <row r="96" spans="1:4" s="6" customFormat="1" ht="94.5">
      <c r="A96" s="18" t="s">
        <v>103</v>
      </c>
      <c r="B96" s="32" t="s">
        <v>195</v>
      </c>
      <c r="C96" s="35">
        <v>3423</v>
      </c>
      <c r="D96" s="52"/>
    </row>
    <row r="97" spans="1:4" s="6" customFormat="1" ht="94.5">
      <c r="A97" s="18" t="s">
        <v>104</v>
      </c>
      <c r="B97" s="32" t="s">
        <v>195</v>
      </c>
      <c r="C97" s="35">
        <v>27600</v>
      </c>
      <c r="D97" s="52"/>
    </row>
    <row r="98" spans="1:4" s="8" customFormat="1" ht="78.75">
      <c r="A98" s="18" t="s">
        <v>105</v>
      </c>
      <c r="B98" s="32" t="s">
        <v>195</v>
      </c>
      <c r="C98" s="35">
        <v>3900</v>
      </c>
      <c r="D98" s="51"/>
    </row>
    <row r="99" spans="1:4" s="6" customFormat="1" ht="78.75">
      <c r="A99" s="18" t="s">
        <v>106</v>
      </c>
      <c r="B99" s="32" t="s">
        <v>195</v>
      </c>
      <c r="C99" s="35">
        <v>211500</v>
      </c>
      <c r="D99" s="52"/>
    </row>
    <row r="100" spans="1:4" s="6" customFormat="1" ht="47.25">
      <c r="A100" s="18" t="s">
        <v>107</v>
      </c>
      <c r="B100" s="32" t="s">
        <v>195</v>
      </c>
      <c r="C100" s="35">
        <v>1087900</v>
      </c>
      <c r="D100" s="52"/>
    </row>
    <row r="101" spans="1:4" s="6" customFormat="1" ht="78.75">
      <c r="A101" s="18" t="s">
        <v>108</v>
      </c>
      <c r="B101" s="32" t="s">
        <v>195</v>
      </c>
      <c r="C101" s="35">
        <v>70100</v>
      </c>
      <c r="D101" s="52"/>
    </row>
    <row r="102" spans="1:4" s="8" customFormat="1" ht="78.75">
      <c r="A102" s="18" t="s">
        <v>109</v>
      </c>
      <c r="B102" s="32" t="s">
        <v>195</v>
      </c>
      <c r="C102" s="35">
        <v>11287100</v>
      </c>
      <c r="D102" s="51"/>
    </row>
    <row r="103" spans="1:4" s="12" customFormat="1" ht="94.5">
      <c r="A103" s="18" t="s">
        <v>110</v>
      </c>
      <c r="B103" s="32" t="s">
        <v>195</v>
      </c>
      <c r="C103" s="35">
        <v>910000</v>
      </c>
      <c r="D103" s="51"/>
    </row>
    <row r="104" spans="1:4" s="6" customFormat="1" ht="47.25">
      <c r="A104" s="18" t="s">
        <v>111</v>
      </c>
      <c r="B104" s="32" t="s">
        <v>195</v>
      </c>
      <c r="C104" s="35">
        <v>101478</v>
      </c>
      <c r="D104" s="52"/>
    </row>
    <row r="105" spans="1:4" s="6" customFormat="1" ht="47.25">
      <c r="A105" s="18" t="s">
        <v>112</v>
      </c>
      <c r="B105" s="32" t="s">
        <v>195</v>
      </c>
      <c r="C105" s="35">
        <v>18200</v>
      </c>
      <c r="D105" s="52"/>
    </row>
    <row r="106" spans="1:4" s="6" customFormat="1" ht="31.5">
      <c r="A106" s="18" t="s">
        <v>186</v>
      </c>
      <c r="B106" s="32" t="s">
        <v>195</v>
      </c>
      <c r="C106" s="35">
        <v>8000</v>
      </c>
      <c r="D106" s="52"/>
    </row>
    <row r="107" spans="1:4" s="6" customFormat="1" ht="78.75">
      <c r="A107" s="18" t="s">
        <v>189</v>
      </c>
      <c r="B107" s="32" t="s">
        <v>195</v>
      </c>
      <c r="C107" s="35">
        <v>39300</v>
      </c>
      <c r="D107" s="52"/>
    </row>
    <row r="108" spans="1:4" s="6" customFormat="1" ht="47.25">
      <c r="A108" s="26" t="s">
        <v>66</v>
      </c>
      <c r="B108" s="31" t="s">
        <v>180</v>
      </c>
      <c r="C108" s="34">
        <f>C109</f>
        <v>4135400</v>
      </c>
      <c r="D108" s="52"/>
    </row>
    <row r="109" spans="1:4" s="6" customFormat="1" ht="47.25">
      <c r="A109" s="28" t="s">
        <v>187</v>
      </c>
      <c r="B109" s="32" t="s">
        <v>181</v>
      </c>
      <c r="C109" s="35">
        <v>4135400</v>
      </c>
      <c r="D109" s="52"/>
    </row>
    <row r="110" spans="1:4" s="6" customFormat="1" ht="78.75">
      <c r="A110" s="26" t="s">
        <v>65</v>
      </c>
      <c r="B110" s="31" t="s">
        <v>182</v>
      </c>
      <c r="C110" s="34">
        <f>C111+C112</f>
        <v>2850500</v>
      </c>
      <c r="D110" s="52"/>
    </row>
    <row r="111" spans="1:4" s="6" customFormat="1" ht="78.75">
      <c r="A111" s="28" t="s">
        <v>95</v>
      </c>
      <c r="B111" s="32" t="s">
        <v>183</v>
      </c>
      <c r="C111" s="35">
        <v>2781000</v>
      </c>
      <c r="D111" s="52"/>
    </row>
    <row r="112" spans="1:4" s="6" customFormat="1" ht="110.25">
      <c r="A112" s="28" t="s">
        <v>184</v>
      </c>
      <c r="B112" s="32" t="s">
        <v>183</v>
      </c>
      <c r="C112" s="35">
        <v>69500</v>
      </c>
      <c r="D112" s="52"/>
    </row>
    <row r="113" spans="1:4" s="6" customFormat="1" ht="30.75" customHeight="1">
      <c r="A113" s="26" t="s">
        <v>179</v>
      </c>
      <c r="B113" s="31" t="s">
        <v>177</v>
      </c>
      <c r="C113" s="34">
        <f>C114</f>
        <v>401600</v>
      </c>
      <c r="D113" s="52"/>
    </row>
    <row r="114" spans="1:4" s="6" customFormat="1" ht="47.25">
      <c r="A114" s="28" t="s">
        <v>93</v>
      </c>
      <c r="B114" s="32" t="s">
        <v>178</v>
      </c>
      <c r="C114" s="35">
        <v>401600</v>
      </c>
      <c r="D114" s="52"/>
    </row>
    <row r="115" spans="1:4" s="6" customFormat="1" ht="63">
      <c r="A115" s="26" t="s">
        <v>193</v>
      </c>
      <c r="B115" s="31" t="s">
        <v>192</v>
      </c>
      <c r="C115" s="34">
        <f>C116</f>
        <v>1464.32</v>
      </c>
      <c r="D115" s="52"/>
    </row>
    <row r="116" spans="1:4" s="6" customFormat="1" ht="63">
      <c r="A116" s="28" t="s">
        <v>191</v>
      </c>
      <c r="B116" s="32" t="s">
        <v>190</v>
      </c>
      <c r="C116" s="35">
        <v>1464.32</v>
      </c>
      <c r="D116" s="52"/>
    </row>
    <row r="117" spans="1:4" s="6" customFormat="1" ht="31.5">
      <c r="A117" s="26" t="s">
        <v>12</v>
      </c>
      <c r="B117" s="31" t="s">
        <v>175</v>
      </c>
      <c r="C117" s="34">
        <f>C118</f>
        <v>756367</v>
      </c>
      <c r="D117" s="52"/>
    </row>
    <row r="118" spans="1:4" s="6" customFormat="1" ht="31.5">
      <c r="A118" s="28" t="s">
        <v>94</v>
      </c>
      <c r="B118" s="32" t="s">
        <v>176</v>
      </c>
      <c r="C118" s="35">
        <v>756367</v>
      </c>
      <c r="D118" s="52"/>
    </row>
    <row r="119" spans="1:4" s="6" customFormat="1" ht="21" customHeight="1">
      <c r="A119" s="16" t="s">
        <v>202</v>
      </c>
      <c r="B119" s="31" t="s">
        <v>200</v>
      </c>
      <c r="C119" s="34">
        <f>C120</f>
        <v>125053700</v>
      </c>
      <c r="D119" s="52"/>
    </row>
    <row r="120" spans="1:4" s="6" customFormat="1" ht="20.25" customHeight="1">
      <c r="A120" s="16" t="s">
        <v>203</v>
      </c>
      <c r="B120" s="31" t="s">
        <v>196</v>
      </c>
      <c r="C120" s="34">
        <f>C121</f>
        <v>125053700</v>
      </c>
      <c r="D120" s="52"/>
    </row>
    <row r="121" spans="1:4" s="6" customFormat="1" ht="47.25">
      <c r="A121" s="18" t="s">
        <v>188</v>
      </c>
      <c r="B121" s="32" t="s">
        <v>196</v>
      </c>
      <c r="C121" s="35">
        <v>125053700</v>
      </c>
      <c r="D121" s="52"/>
    </row>
    <row r="122" spans="1:3" ht="15.75">
      <c r="A122" s="17" t="s">
        <v>20</v>
      </c>
      <c r="B122" s="43"/>
      <c r="C122" s="34">
        <f>C69+C70</f>
        <v>455281587.21</v>
      </c>
    </row>
    <row r="123" ht="51.75" customHeight="1"/>
    <row r="124" spans="1:4" s="3" customFormat="1" ht="15.75">
      <c r="A124" s="14"/>
      <c r="B124" s="44"/>
      <c r="C124" s="20"/>
      <c r="D124" s="47"/>
    </row>
    <row r="125" ht="57.75" customHeight="1"/>
    <row r="132" ht="15.75">
      <c r="C132" s="22"/>
    </row>
    <row r="133" ht="15.75">
      <c r="C133" s="22"/>
    </row>
    <row r="135" ht="15.75">
      <c r="C135" s="22"/>
    </row>
    <row r="136" spans="1:4" s="3" customFormat="1" ht="15.75">
      <c r="A136" s="14"/>
      <c r="B136" s="44"/>
      <c r="C136" s="20"/>
      <c r="D136" s="47"/>
    </row>
    <row r="137" spans="1:4" s="3" customFormat="1" ht="15.75">
      <c r="A137" s="14"/>
      <c r="B137" s="44"/>
      <c r="C137" s="22"/>
      <c r="D137" s="47"/>
    </row>
    <row r="138" spans="1:4" s="5" customFormat="1" ht="15.75">
      <c r="A138" s="14"/>
      <c r="B138" s="44"/>
      <c r="C138" s="20"/>
      <c r="D138" s="50"/>
    </row>
    <row r="139" spans="1:4" s="3" customFormat="1" ht="15.75">
      <c r="A139" s="14"/>
      <c r="B139" s="44"/>
      <c r="C139" s="20"/>
      <c r="D139" s="47"/>
    </row>
    <row r="140" spans="1:4" s="5" customFormat="1" ht="15.75">
      <c r="A140" s="14"/>
      <c r="B140" s="44"/>
      <c r="C140" s="20"/>
      <c r="D140" s="50"/>
    </row>
    <row r="141" spans="1:4" s="3" customFormat="1" ht="15.75">
      <c r="A141" s="14"/>
      <c r="B141" s="44"/>
      <c r="C141" s="22"/>
      <c r="D141" s="47"/>
    </row>
    <row r="142" spans="1:4" s="5" customFormat="1" ht="15.75">
      <c r="A142" s="14"/>
      <c r="B142" s="44"/>
      <c r="C142" s="20"/>
      <c r="D142" s="50"/>
    </row>
    <row r="143" spans="1:4" s="5" customFormat="1" ht="15.75">
      <c r="A143" s="14"/>
      <c r="B143" s="44"/>
      <c r="C143" s="20"/>
      <c r="D143" s="50"/>
    </row>
    <row r="144" spans="1:4" s="5" customFormat="1" ht="15.75">
      <c r="A144" s="14"/>
      <c r="B144" s="44"/>
      <c r="C144" s="20"/>
      <c r="D144" s="50"/>
    </row>
    <row r="145" spans="1:4" s="4" customFormat="1" ht="15.75">
      <c r="A145" s="14"/>
      <c r="B145" s="44"/>
      <c r="C145" s="20"/>
      <c r="D145" s="53"/>
    </row>
  </sheetData>
  <sheetProtection/>
  <mergeCells count="5">
    <mergeCell ref="A6:C6"/>
    <mergeCell ref="B1:C1"/>
    <mergeCell ref="A2:C2"/>
    <mergeCell ref="A3:C3"/>
    <mergeCell ref="B4:C4"/>
  </mergeCells>
  <printOptions/>
  <pageMargins left="0.7874015748031497" right="0.2755905511811024" top="0" bottom="0" header="0.5118110236220472" footer="0.15748031496062992"/>
  <pageSetup fitToHeight="0" fitToWidth="1" horizontalDpi="600" verticalDpi="600" orientation="portrait" paperSize="9" scale="81"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Кузнецова Ю.В</cp:lastModifiedBy>
  <cp:lastPrinted>2018-11-06T18:52:20Z</cp:lastPrinted>
  <dcterms:created xsi:type="dcterms:W3CDTF">2002-10-10T06:25:05Z</dcterms:created>
  <dcterms:modified xsi:type="dcterms:W3CDTF">2019-01-31T11:38:37Z</dcterms:modified>
  <cp:category/>
  <cp:version/>
  <cp:contentType/>
  <cp:contentStatus/>
</cp:coreProperties>
</file>