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Print_Area" localSheetId="0">'Отчет'!#REF!</definedName>
  </definedNames>
  <calcPr fullCalcOnLoad="1"/>
</workbook>
</file>

<file path=xl/sharedStrings.xml><?xml version="1.0" encoding="utf-8"?>
<sst xmlns="http://schemas.openxmlformats.org/spreadsheetml/2006/main" count="70" uniqueCount="40">
  <si>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</si>
  <si>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</si>
  <si>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</si>
  <si>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</si>
  <si>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</si>
  <si>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</si>
  <si>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</si>
  <si>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</si>
  <si>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</si>
  <si>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</si>
  <si>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</si>
  <si>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</si>
  <si>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</si>
  <si>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</si>
  <si>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</si>
  <si>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</si>
  <si>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</si>
  <si>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</si>
  <si>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</si>
  <si>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</si>
  <si>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</si>
  <si>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</si>
  <si>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</si>
  <si>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</si>
  <si>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</si>
  <si>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</si>
  <si>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</si>
  <si>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</si>
  <si>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</si>
  <si>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</si>
  <si>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</si>
  <si>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</si>
  <si>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</si>
  <si>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</si>
  <si>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</si>
  <si>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</si>
  <si>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</si>
  <si>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</si>
  <si>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</si>
  <si>
    <t>(сводная таблица значений на 01.10.2023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</si>
</sst>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74.49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3384226"/>
        <c:axId val="30458035"/>
      </c:barChart>
      <c:catAx>
        <c:axId val="3384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842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0.8495</cdr:y>
    </cdr:from>
    <cdr:to>
      <cdr:x>1</cdr:x>
      <cdr:y>0.9345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82000" y="5229225"/>
          <a:ext cx="18192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93</a:t>
          </a:r>
          <a:r>
            <a:rPr lang="en-US" cap="none" sz="1400" b="1" i="1" u="none" baseline="0">
              <a:solidFill>
                <a:srgbClr val="000000"/>
              </a:solidFill>
            </a:rPr>
            <a:t>,</a:t>
          </a:r>
          <a:r>
            <a:rPr lang="en-US" cap="none" sz="1400" b="1" i="1" u="none" baseline="0">
              <a:solidFill>
                <a:srgbClr val="000000"/>
              </a:solidFill>
            </a:rPr>
            <a:t>62</a:t>
          </a:r>
        </a:p>
      </cdr:txBody>
    </cdr:sp>
  </cdr:relSizeAnchor>
  <cdr:relSizeAnchor xmlns:cdr="http://schemas.openxmlformats.org/drawingml/2006/chartDrawing">
    <cdr:from>
      <cdr:x>0.9285</cdr:x>
      <cdr:y>0.1765</cdr:y>
    </cdr:from>
    <cdr:to>
      <cdr:x>0.929</cdr:x>
      <cdr:y>0.95775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9477375" y="1085850"/>
          <a:ext cx="9525" cy="48101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16.25">
      <c r="A3" s="8" t="s">
        <v>0</v>
      </c>
      <c r="B3" s="9" t="s">
        <v>27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1" t="s">
        <v>28</v>
      </c>
      <c r="S3" s="12" t="s">
        <v>17</v>
      </c>
      <c r="T3" s="8" t="s">
        <v>29</v>
      </c>
      <c r="U3" s="8" t="s">
        <v>30</v>
      </c>
      <c r="V3" s="13" t="s">
        <v>31</v>
      </c>
    </row>
    <row r="4" spans="1:22" ht="23.25">
      <c r="A4" s="14" t="s">
        <v>32</v>
      </c>
      <c r="B4" s="15" t="s">
        <v>33</v>
      </c>
      <c r="C4" s="16">
        <v>3</v>
      </c>
      <c r="D4" s="16">
        <v>5</v>
      </c>
      <c r="E4" s="16">
        <v>5</v>
      </c>
      <c r="F4" s="16">
        <v>2</v>
      </c>
      <c r="G4" s="16">
        <v>5</v>
      </c>
      <c r="H4" s="16">
        <v>5</v>
      </c>
      <c r="I4" s="16">
        <v>5</v>
      </c>
      <c r="J4" s="16">
        <v>3</v>
      </c>
      <c r="K4" s="16" t="s">
        <v>19</v>
      </c>
      <c r="L4" s="16" t="s">
        <v>19</v>
      </c>
      <c r="M4" s="17" t="s">
        <v>19</v>
      </c>
      <c r="N4" s="17" t="s">
        <v>19</v>
      </c>
      <c r="O4" s="16" t="s">
        <v>19</v>
      </c>
      <c r="P4" s="16">
        <v>0</v>
      </c>
      <c r="Q4" s="16">
        <v>0</v>
      </c>
      <c r="R4" s="17">
        <f>T4*5</f>
        <v>50</v>
      </c>
      <c r="S4" s="18">
        <f>SUM(C4:Q4)</f>
        <v>33</v>
      </c>
      <c r="T4" s="19">
        <f>15-COUNTIF(C4:Q4,"-")</f>
        <v>10</v>
      </c>
      <c r="U4" s="20">
        <f>ROUND(S4/T4,2)</f>
        <v>3.3</v>
      </c>
      <c r="V4" s="20">
        <f>U4/$U$8*100</f>
        <v>74.4920993227991</v>
      </c>
    </row>
    <row r="5" spans="1:22" ht="23.25">
      <c r="A5" s="14" t="s">
        <v>34</v>
      </c>
      <c r="B5" s="15" t="s">
        <v>35</v>
      </c>
      <c r="C5" s="16">
        <v>4</v>
      </c>
      <c r="D5" s="16">
        <v>5</v>
      </c>
      <c r="E5" s="16">
        <v>5</v>
      </c>
      <c r="F5" s="16">
        <v>2</v>
      </c>
      <c r="G5" s="16">
        <v>5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  <c r="M5" s="17" t="s">
        <v>19</v>
      </c>
      <c r="N5" s="17" t="s">
        <v>19</v>
      </c>
      <c r="O5" s="16" t="s">
        <v>19</v>
      </c>
      <c r="P5" s="16">
        <v>5</v>
      </c>
      <c r="Q5" s="16">
        <v>5</v>
      </c>
      <c r="R5" s="17">
        <f>T5*5</f>
        <v>35</v>
      </c>
      <c r="S5" s="18">
        <f>SUM(C5:Q5)</f>
        <v>31</v>
      </c>
      <c r="T5" s="19">
        <f>15-COUNTIF(C5:Q5,"-")</f>
        <v>7</v>
      </c>
      <c r="U5" s="20">
        <f>ROUND(S5/T5,2)</f>
        <v>4.43</v>
      </c>
      <c r="V5" s="20">
        <f>U5/$U$8*100</f>
        <v>100</v>
      </c>
    </row>
    <row r="6" spans="1:22" ht="23.25">
      <c r="A6" s="14" t="s">
        <v>36</v>
      </c>
      <c r="B6" s="15" t="s">
        <v>23</v>
      </c>
      <c r="C6" s="16">
        <v>4</v>
      </c>
      <c r="D6" s="21">
        <v>5</v>
      </c>
      <c r="E6" s="21">
        <v>5</v>
      </c>
      <c r="F6" s="21">
        <v>2</v>
      </c>
      <c r="G6" s="16">
        <v>5</v>
      </c>
      <c r="H6" s="21" t="s">
        <v>19</v>
      </c>
      <c r="I6" s="16" t="s">
        <v>19</v>
      </c>
      <c r="J6" s="21" t="s">
        <v>19</v>
      </c>
      <c r="K6" s="21" t="s">
        <v>19</v>
      </c>
      <c r="L6" s="21" t="s">
        <v>19</v>
      </c>
      <c r="M6" s="22" t="s">
        <v>19</v>
      </c>
      <c r="N6" s="17" t="s">
        <v>19</v>
      </c>
      <c r="O6" s="16" t="s">
        <v>19</v>
      </c>
      <c r="P6" s="16">
        <v>5</v>
      </c>
      <c r="Q6" s="16">
        <v>5</v>
      </c>
      <c r="R6" s="23">
        <f>T6*5</f>
        <v>35</v>
      </c>
      <c r="S6" s="24">
        <f>SUM(C6:Q6)</f>
        <v>31</v>
      </c>
      <c r="T6" s="25">
        <f>15-COUNTIF(C6:Q6,"-")</f>
        <v>7</v>
      </c>
      <c r="U6" s="20">
        <f>ROUND(S6/T6,2)</f>
        <v>4.43</v>
      </c>
      <c r="V6" s="26">
        <f>U6/$U$8*100</f>
        <v>100</v>
      </c>
    </row>
    <row r="7" spans="1:22" ht="23.25">
      <c r="A7" s="14" t="s">
        <v>37</v>
      </c>
      <c r="B7" s="15" t="s">
        <v>25</v>
      </c>
      <c r="C7" s="16">
        <v>4</v>
      </c>
      <c r="D7" s="21">
        <v>5</v>
      </c>
      <c r="E7" s="21">
        <v>5</v>
      </c>
      <c r="F7" s="21">
        <v>2</v>
      </c>
      <c r="G7" s="16">
        <v>5</v>
      </c>
      <c r="H7" s="21" t="s">
        <v>19</v>
      </c>
      <c r="I7" s="16" t="s">
        <v>19</v>
      </c>
      <c r="J7" s="21" t="s">
        <v>19</v>
      </c>
      <c r="K7" s="21" t="s">
        <v>19</v>
      </c>
      <c r="L7" s="21" t="s">
        <v>19</v>
      </c>
      <c r="M7" s="22" t="s">
        <v>19</v>
      </c>
      <c r="N7" s="17" t="s">
        <v>19</v>
      </c>
      <c r="O7" s="16" t="s">
        <v>19</v>
      </c>
      <c r="P7" s="16">
        <v>5</v>
      </c>
      <c r="Q7" s="16">
        <v>5</v>
      </c>
      <c r="R7" s="23">
        <f>T7*5</f>
        <v>35</v>
      </c>
      <c r="S7" s="24">
        <f>SUM(C7:Q7)</f>
        <v>31</v>
      </c>
      <c r="T7" s="25">
        <f>15-COUNTIF(C7:Q7,"-")</f>
        <v>7</v>
      </c>
      <c r="U7" s="20">
        <f>ROUND(S7/T7,2)</f>
        <v>4.43</v>
      </c>
      <c r="V7" s="26">
        <f>U7/$U$8*100</f>
        <v>100</v>
      </c>
    </row>
    <row r="8" spans="1:22" ht="46.5">
      <c r="A8" s="2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 t="s">
        <v>21</v>
      </c>
      <c r="S8" s="38"/>
      <c r="T8" s="39"/>
      <c r="U8" s="30">
        <f>MAX(U4:U7)</f>
        <v>4.43</v>
      </c>
      <c r="V8" s="31">
        <f>MAX(V4:V7,)</f>
        <v>100</v>
      </c>
    </row>
    <row r="9" spans="1:22" ht="33" customHeight="1">
      <c r="A9" s="32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0" t="s">
        <v>20</v>
      </c>
      <c r="S9" s="40"/>
      <c r="T9" s="40"/>
      <c r="U9" s="41"/>
      <c r="V9" s="26">
        <f>AVERAGE(V4:V7)</f>
        <v>93.62302483069978</v>
      </c>
    </row>
    <row r="10" spans="1:22" ht="23.25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34">
        <v>74.49</v>
      </c>
    </row>
    <row r="3" spans="1:2" ht="15">
      <c r="A3" s="7" t="s">
        <v>23</v>
      </c>
      <c r="B3" s="34">
        <v>100</v>
      </c>
    </row>
    <row r="4" spans="1:2" ht="25.5">
      <c r="A4" s="7" t="s">
        <v>24</v>
      </c>
      <c r="B4" s="34">
        <v>100</v>
      </c>
    </row>
    <row r="5" spans="1:2" ht="15">
      <c r="A5" s="7" t="s">
        <v>25</v>
      </c>
      <c r="B5" s="34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2015-05-07T08:33:00Z</cp:lastPrinted>
  <dcterms:created xsi:type="dcterms:W3CDTF">2011-11-10T17:09:59Z</dcterms:created>
  <dcterms:modified xsi:type="dcterms:W3CDTF">2023-10-24T06:47:54Z</dcterms:modified>
  <cp:category/>
  <cp:version/>
  <cp:contentType/>
  <cp:contentStatus/>
</cp:coreProperties>
</file>