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'!$6:$7</definedName>
  </definedNames>
  <calcPr fullCalcOnLoad="1"/>
</workbook>
</file>

<file path=xl/sharedStrings.xml><?xml version="1.0" encoding="utf-8"?>
<sst xmlns="http://schemas.openxmlformats.org/spreadsheetml/2006/main" count="341" uniqueCount="111">
  <si>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</si>
  <si>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</si>
  <si>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</si>
  <si>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</si>
  <si>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</si>
  <si>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</si>
  <si>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</si>
  <si>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</si>
  <si>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</si>
  <si>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</si>
  <si>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</si>
  <si>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</si>
  <si>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</si>
  <si>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</si>
  <si>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</si>
  <si>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</si>
  <si>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</si>
  <si>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</si>
  <si>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</si>
  <si>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</si>
  <si>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</si>
  <si>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</si>
  <si>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</si>
  <si>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</si>
  <si>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</si>
  <si>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</si>
  <si>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</si>
  <si>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</si>
  <si>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</si>
  <si>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</si>
  <si>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</si>
  <si>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</si>
  <si>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</si>
  <si>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</si>
  <si>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</si>
  <si>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</si>
  <si>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</si>
  <si>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</si>
  <si>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</si>
  <si>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</si>
  <si>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</si>
  <si>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</si>
  <si>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</si>
  <si>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</si>
  <si>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</si>
  <si>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</si>
  <si>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</si>
  <si>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</si>
  <si>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</si>
  <si>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</si>
  <si>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</si>
  <si>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</si>
  <si>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</si>
  <si>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</si>
  <si>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</si>
  <si>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</si>
  <si>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</si>
  <si>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</si>
  <si>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</si>
  <si>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</si>
  <si>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</si>
  <si>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</si>
  <si>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</si>
  <si>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</si>
  <si>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</si>
  <si>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</si>
  <si>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</si>
  <si>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</si>
  <si>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</si>
  <si>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</si>
  <si>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</si>
  <si>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</si>
  <si>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 xml:space="preserve"> 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</si>
  <si>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</si>
  <si>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</si>
  <si>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человек, принявших участие в мероприятиях по благоустройству поселка, чел..</t>
  </si>
  <si>
    <t>Основное мероприятие: 1.Организация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</si>
  <si>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1..2.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</si>
  <si>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Видяево")</t>
  </si>
  <si>
    <t>Реализация мероприятий по охране окружающей среды; Закупка товаров, работ и услуг для государственных (муниципальных) нужд</t>
  </si>
  <si>
    <t>1.3.</t>
  </si>
  <si>
    <t>1.4.</t>
  </si>
  <si>
    <t>_</t>
  </si>
  <si>
    <t>беззатрат-ное мероприя-тие</t>
  </si>
  <si>
    <t>ПЕРЕЧЕНЬ
ОСНОВНЫХ МЕРОПРИЯТИЙ МУНИЦИПАЛЬНОЙ ПРОГРАММЫ (ПОДПРОГРАММЫ) ЗАТО ВИДЯЕВО
"ОХРАНА  ОКРУЖАЮЩЕЙ СРЕДЫ ЗАТО ВИДЯЕВО"</t>
  </si>
  <si>
    <t>2021 год</t>
  </si>
  <si>
    <t>2022 год</t>
  </si>
  <si>
    <t>2023 год</t>
  </si>
  <si>
    <t>2024 год</t>
  </si>
  <si>
    <t>МБУ УМС   СЗ ЗАТО Видяево</t>
  </si>
  <si>
    <t>Строительство КНС по улице Центральная и участка сети водоотведения по улице Заречная ЗАТО Видяево, ед.</t>
  </si>
  <si>
    <t xml:space="preserve">Оптимизация системы обращения с  отходами   и с ртутьсодержащими отходами на территории муниципального образования;  Закупка товаров, работ и услуг для государственных (муниципальных) нужд;  </t>
  </si>
  <si>
    <t>1.5.</t>
  </si>
  <si>
    <t>Рекультивация полигона ТБО ЗАТО Видяево</t>
  </si>
  <si>
    <t>Рекультивация полигона ТБО ЗАТО Видяево, да/нет.</t>
  </si>
  <si>
    <t xml:space="preserve">Наличие актуальной информации на официальном сайте ЗАТО Видяево и в СМИ, да/нет.        </t>
  </si>
  <si>
    <t>Участие жителей и сотрудников организаций и учреждений ЗАТО Видяево в экологических мероприятиях (местного, областного уровней), да/нет.</t>
  </si>
  <si>
    <t>1.4.1.</t>
  </si>
  <si>
    <t>Разработка проектно-сметной документации по ликвидации полигона ТБО ЗАТО Видяево</t>
  </si>
  <si>
    <t>1.5.1.</t>
  </si>
  <si>
    <t xml:space="preserve">Строительство КНС по улице Центральная и участка сети водоотведения по улице Заречная ЗАТО Видяево </t>
  </si>
  <si>
    <t>Количество проведенных корректировок проектно - сметной документации и проведение гос.экспертизы проекта  "Строительство КНС по улице Центральная и участка сети водоотведения по улице Заречная ЗАТО Видяево", ед.</t>
  </si>
  <si>
    <t>Корректировка проектно-сметной документации и проведение гос.экспертизы проекта  "Строительство КНС по улице Центральная и участка сети водоотведения по улице Заречная ЗАТО Видяево"</t>
  </si>
  <si>
    <t>Количество заключенных муниципальных контрактов на разработку проектно-сметных документаций по ликвидации объектов НЭУ, ед.</t>
  </si>
  <si>
    <t>Количество разработанных проектно-сметных документаций по ликвидации объектов НЭУ на территории Мурманской области, получивших положительные заключения государственных экспертиз в соотвествии с действующим законодательством, ед.</t>
  </si>
  <si>
    <t>Всего  в т.ч.:</t>
  </si>
  <si>
    <t xml:space="preserve">                      Приложение </t>
  </si>
  <si>
    <t>2025 год</t>
  </si>
  <si>
    <t xml:space="preserve">                                         к изменениям в муниципальную программу</t>
  </si>
  <si>
    <t xml:space="preserve">                                                                                                                      "Охрана окружающей среды в ЗАТО Видяево"</t>
  </si>
  <si>
    <t>2019-2025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</si>
</sst>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  <numFmt numFmtId="189" formatCode="0.0000"/>
    <numFmt numFmtId="190" formatCode="0.00000"/>
    <numFmt numFmtId="191" formatCode="0.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53" fillId="0" borderId="0" xfId="0" applyFont="1" applyFill="1" applyAlignment="1">
      <alignment readingOrder="1"/>
    </xf>
    <xf numFmtId="0" fontId="53" fillId="0" borderId="0" xfId="0" applyFont="1" applyFill="1" applyAlignment="1">
      <alignment horizontal="center" wrapText="1" readingOrder="1"/>
    </xf>
    <xf numFmtId="0" fontId="53" fillId="0" borderId="0" xfId="0" applyFont="1" applyFill="1" applyAlignment="1">
      <alignment horizontal="center" readingOrder="1"/>
    </xf>
    <xf numFmtId="0" fontId="53" fillId="0" borderId="0" xfId="0" applyFont="1" applyFill="1" applyAlignment="1">
      <alignment horizontal="center" vertical="top" readingOrder="1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readingOrder="1"/>
    </xf>
    <xf numFmtId="0" fontId="55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180" fontId="55" fillId="0" borderId="10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 vertical="top" wrapText="1"/>
    </xf>
    <xf numFmtId="180" fontId="54" fillId="0" borderId="13" xfId="0" applyNumberFormat="1" applyFont="1" applyFill="1" applyBorder="1" applyAlignment="1">
      <alignment horizontal="center" vertical="top" readingOrder="1"/>
    </xf>
    <xf numFmtId="180" fontId="54" fillId="0" borderId="13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5" fillId="0" borderId="17" xfId="0" applyFont="1" applyFill="1" applyBorder="1" applyAlignment="1">
      <alignment horizontal="center" vertical="top" wrapText="1" readingOrder="1"/>
    </xf>
    <xf numFmtId="180" fontId="55" fillId="0" borderId="18" xfId="0" applyNumberFormat="1" applyFont="1" applyFill="1" applyBorder="1" applyAlignment="1">
      <alignment horizontal="center" vertical="top" readingOrder="1"/>
    </xf>
    <xf numFmtId="180" fontId="55" fillId="0" borderId="19" xfId="0" applyNumberFormat="1" applyFont="1" applyFill="1" applyBorder="1" applyAlignment="1">
      <alignment horizontal="center" vertical="top" readingOrder="1"/>
    </xf>
    <xf numFmtId="0" fontId="55" fillId="0" borderId="20" xfId="0" applyFont="1" applyFill="1" applyBorder="1" applyAlignment="1">
      <alignment horizontal="center" vertical="center" readingOrder="1"/>
    </xf>
    <xf numFmtId="180" fontId="54" fillId="0" borderId="10" xfId="0" applyNumberFormat="1" applyFont="1" applyFill="1" applyBorder="1" applyAlignment="1">
      <alignment horizontal="center" vertical="center" readingOrder="1"/>
    </xf>
    <xf numFmtId="180" fontId="54" fillId="0" borderId="21" xfId="0" applyNumberFormat="1" applyFont="1" applyFill="1" applyBorder="1" applyAlignment="1">
      <alignment horizontal="center" vertical="center" readingOrder="1"/>
    </xf>
    <xf numFmtId="0" fontId="55" fillId="0" borderId="22" xfId="0" applyFont="1" applyFill="1" applyBorder="1" applyAlignment="1">
      <alignment horizontal="center" readingOrder="1"/>
    </xf>
    <xf numFmtId="180" fontId="54" fillId="0" borderId="23" xfId="0" applyNumberFormat="1" applyFont="1" applyFill="1" applyBorder="1" applyAlignment="1">
      <alignment horizontal="center" vertical="center" readingOrder="1"/>
    </xf>
    <xf numFmtId="180" fontId="54" fillId="0" borderId="23" xfId="0" applyNumberFormat="1" applyFont="1" applyFill="1" applyBorder="1" applyAlignment="1">
      <alignment horizontal="center" readingOrder="1"/>
    </xf>
    <xf numFmtId="180" fontId="54" fillId="0" borderId="24" xfId="0" applyNumberFormat="1" applyFont="1" applyFill="1" applyBorder="1" applyAlignment="1">
      <alignment horizontal="center" readingOrder="1"/>
    </xf>
    <xf numFmtId="0" fontId="55" fillId="0" borderId="10" xfId="0" applyFont="1" applyFill="1" applyBorder="1" applyAlignment="1">
      <alignment horizontal="center" vertical="top" wrapText="1" readingOrder="1"/>
    </xf>
    <xf numFmtId="0" fontId="54" fillId="0" borderId="14" xfId="0" applyFont="1" applyFill="1" applyBorder="1" applyAlignment="1">
      <alignment vertical="center" wrapText="1" readingOrder="1"/>
    </xf>
    <xf numFmtId="0" fontId="54" fillId="0" borderId="14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25" xfId="0" applyFont="1" applyFill="1" applyBorder="1" applyAlignment="1">
      <alignment vertical="center" wrapText="1" readingOrder="1"/>
    </xf>
    <xf numFmtId="0" fontId="54" fillId="0" borderId="26" xfId="0" applyFont="1" applyFill="1" applyBorder="1" applyAlignment="1">
      <alignment vertical="top" wrapText="1" readingOrder="1"/>
    </xf>
    <xf numFmtId="180" fontId="54" fillId="0" borderId="26" xfId="0" applyNumberFormat="1" applyFont="1" applyFill="1" applyBorder="1" applyAlignment="1">
      <alignment vertical="top" readingOrder="1"/>
    </xf>
    <xf numFmtId="0" fontId="54" fillId="0" borderId="20" xfId="0" applyFont="1" applyFill="1" applyBorder="1" applyAlignment="1">
      <alignment horizontal="center" vertical="top" wrapText="1" readingOrder="1"/>
    </xf>
    <xf numFmtId="180" fontId="54" fillId="0" borderId="10" xfId="0" applyNumberFormat="1" applyFont="1" applyFill="1" applyBorder="1" applyAlignment="1">
      <alignment horizontal="center" vertical="top" readingOrder="1"/>
    </xf>
    <xf numFmtId="180" fontId="54" fillId="0" borderId="21" xfId="0" applyNumberFormat="1" applyFont="1" applyFill="1" applyBorder="1" applyAlignment="1">
      <alignment horizontal="center" vertical="top" readingOrder="1"/>
    </xf>
    <xf numFmtId="0" fontId="54" fillId="0" borderId="22" xfId="0" applyFont="1" applyFill="1" applyBorder="1" applyAlignment="1">
      <alignment horizontal="center" vertical="top" wrapText="1" readingOrder="1"/>
    </xf>
    <xf numFmtId="180" fontId="54" fillId="0" borderId="23" xfId="0" applyNumberFormat="1" applyFont="1" applyFill="1" applyBorder="1" applyAlignment="1">
      <alignment horizontal="center" vertical="top" readingOrder="1"/>
    </xf>
    <xf numFmtId="180" fontId="54" fillId="0" borderId="24" xfId="0" applyNumberFormat="1" applyFont="1" applyFill="1" applyBorder="1" applyAlignment="1">
      <alignment horizontal="center" vertical="top" readingOrder="1"/>
    </xf>
    <xf numFmtId="0" fontId="55" fillId="0" borderId="17" xfId="0" applyFont="1" applyFill="1" applyBorder="1" applyAlignment="1">
      <alignment vertical="center" wrapText="1"/>
    </xf>
    <xf numFmtId="180" fontId="55" fillId="0" borderId="18" xfId="0" applyNumberFormat="1" applyFont="1" applyFill="1" applyBorder="1" applyAlignment="1">
      <alignment horizontal="center" vertical="top" wrapText="1"/>
    </xf>
    <xf numFmtId="180" fontId="55" fillId="0" borderId="19" xfId="0" applyNumberFormat="1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center" vertical="top" wrapText="1"/>
    </xf>
    <xf numFmtId="180" fontId="55" fillId="0" borderId="10" xfId="0" applyNumberFormat="1" applyFont="1" applyFill="1" applyBorder="1" applyAlignment="1">
      <alignment horizontal="center" vertical="top" readingOrder="1"/>
    </xf>
    <xf numFmtId="180" fontId="55" fillId="0" borderId="21" xfId="0" applyNumberFormat="1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top" wrapText="1"/>
    </xf>
    <xf numFmtId="180" fontId="55" fillId="0" borderId="23" xfId="0" applyNumberFormat="1" applyFont="1" applyFill="1" applyBorder="1" applyAlignment="1">
      <alignment horizontal="center" vertical="top" readingOrder="1"/>
    </xf>
    <xf numFmtId="180" fontId="55" fillId="0" borderId="23" xfId="0" applyNumberFormat="1" applyFont="1" applyFill="1" applyBorder="1" applyAlignment="1">
      <alignment horizontal="center" vertical="top" wrapText="1"/>
    </xf>
    <xf numFmtId="180" fontId="55" fillId="0" borderId="24" xfId="0" applyNumberFormat="1" applyFont="1" applyFill="1" applyBorder="1" applyAlignment="1">
      <alignment horizontal="center" vertical="top" wrapText="1"/>
    </xf>
    <xf numFmtId="180" fontId="53" fillId="0" borderId="0" xfId="0" applyNumberFormat="1" applyFont="1" applyFill="1" applyAlignment="1">
      <alignment horizontal="center" vertical="top" readingOrder="1"/>
    </xf>
    <xf numFmtId="0" fontId="53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readingOrder="1"/>
    </xf>
    <xf numFmtId="0" fontId="54" fillId="0" borderId="26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vertical="top" wrapText="1"/>
    </xf>
    <xf numFmtId="180" fontId="54" fillId="0" borderId="26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horizontal="center" vertical="top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5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center" vertical="top" readingOrder="1"/>
    </xf>
    <xf numFmtId="0" fontId="56" fillId="0" borderId="1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57" fillId="0" borderId="0" xfId="0" applyFont="1" applyFill="1" applyAlignment="1">
      <alignment readingOrder="1"/>
    </xf>
    <xf numFmtId="0" fontId="57" fillId="0" borderId="10" xfId="0" applyFont="1" applyFill="1" applyBorder="1" applyAlignment="1">
      <alignment vertical="top" wrapText="1"/>
    </xf>
    <xf numFmtId="0" fontId="56" fillId="0" borderId="20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top" readingOrder="1"/>
    </xf>
    <xf numFmtId="2" fontId="57" fillId="0" borderId="13" xfId="0" applyNumberFormat="1" applyFont="1" applyFill="1" applyBorder="1" applyAlignment="1">
      <alignment horizontal="center" vertical="top" readingOrder="1"/>
    </xf>
    <xf numFmtId="0" fontId="56" fillId="0" borderId="10" xfId="0" applyFont="1" applyFill="1" applyBorder="1" applyAlignment="1">
      <alignment horizontal="center" vertical="top" wrapText="1" readingOrder="1"/>
    </xf>
    <xf numFmtId="0" fontId="56" fillId="0" borderId="28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 readingOrder="1"/>
    </xf>
    <xf numFmtId="2" fontId="56" fillId="0" borderId="10" xfId="0" applyNumberFormat="1" applyFont="1" applyFill="1" applyBorder="1" applyAlignment="1">
      <alignment horizontal="center" vertical="top" readingOrder="1"/>
    </xf>
    <xf numFmtId="16" fontId="54" fillId="0" borderId="13" xfId="0" applyNumberFormat="1" applyFont="1" applyFill="1" applyBorder="1" applyAlignment="1">
      <alignment horizontal="center" vertical="top" readingOrder="1"/>
    </xf>
    <xf numFmtId="16" fontId="54" fillId="0" borderId="26" xfId="0" applyNumberFormat="1" applyFont="1" applyFill="1" applyBorder="1" applyAlignment="1">
      <alignment horizontal="center" vertical="top" readingOrder="1"/>
    </xf>
    <xf numFmtId="16" fontId="54" fillId="0" borderId="27" xfId="0" applyNumberFormat="1" applyFont="1" applyFill="1" applyBorder="1" applyAlignment="1">
      <alignment horizontal="center" vertical="top" readingOrder="1"/>
    </xf>
    <xf numFmtId="16" fontId="54" fillId="0" borderId="28" xfId="0" applyNumberFormat="1" applyFont="1" applyFill="1" applyBorder="1" applyAlignment="1">
      <alignment horizontal="center" vertical="top" readingOrder="1"/>
    </xf>
    <xf numFmtId="0" fontId="57" fillId="0" borderId="10" xfId="0" applyNumberFormat="1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 readingOrder="1"/>
    </xf>
    <xf numFmtId="0" fontId="56" fillId="0" borderId="10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left" vertical="top" wrapText="1" readingOrder="1"/>
    </xf>
    <xf numFmtId="2" fontId="57" fillId="0" borderId="27" xfId="0" applyNumberFormat="1" applyFont="1" applyFill="1" applyBorder="1" applyAlignment="1">
      <alignment horizontal="center" vertical="top" readingOrder="1"/>
    </xf>
    <xf numFmtId="0" fontId="57" fillId="0" borderId="27" xfId="0" applyFont="1" applyFill="1" applyBorder="1" applyAlignment="1">
      <alignment horizontal="center" vertical="top" wrapText="1" readingOrder="1"/>
    </xf>
    <xf numFmtId="0" fontId="56" fillId="0" borderId="26" xfId="0" applyFont="1" applyFill="1" applyBorder="1" applyAlignment="1">
      <alignment horizontal="center" vertical="top" wrapText="1" readingOrder="1"/>
    </xf>
    <xf numFmtId="0" fontId="57" fillId="0" borderId="27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 readingOrder="1"/>
    </xf>
    <xf numFmtId="0" fontId="57" fillId="0" borderId="10" xfId="0" applyFont="1" applyFill="1" applyBorder="1" applyAlignment="1">
      <alignment horizontal="center" vertical="top" wrapText="1" readingOrder="1"/>
    </xf>
    <xf numFmtId="2" fontId="58" fillId="0" borderId="28" xfId="0" applyNumberFormat="1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readingOrder="1"/>
    </xf>
    <xf numFmtId="0" fontId="56" fillId="0" borderId="10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readingOrder="1"/>
    </xf>
    <xf numFmtId="0" fontId="56" fillId="0" borderId="10" xfId="0" applyFont="1" applyFill="1" applyBorder="1" applyAlignment="1">
      <alignment horizontal="center" vertical="top" wrapText="1" readingOrder="1"/>
    </xf>
    <xf numFmtId="0" fontId="56" fillId="0" borderId="10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left" vertical="top" wrapText="1" readingOrder="1"/>
    </xf>
    <xf numFmtId="0" fontId="57" fillId="0" borderId="27" xfId="0" applyFont="1" applyFill="1" applyBorder="1" applyAlignment="1">
      <alignment horizontal="center" vertical="top" wrapText="1" readingOrder="1"/>
    </xf>
    <xf numFmtId="2" fontId="57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readingOrder="1"/>
    </xf>
    <xf numFmtId="0" fontId="57" fillId="0" borderId="10" xfId="0" applyFont="1" applyFill="1" applyBorder="1" applyAlignment="1">
      <alignment horizontal="center" vertical="top" wrapText="1" readingOrder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 readingOrder="1"/>
    </xf>
    <xf numFmtId="0" fontId="56" fillId="0" borderId="29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horizontal="center" vertical="top" wrapText="1" readingOrder="1"/>
    </xf>
    <xf numFmtId="2" fontId="57" fillId="0" borderId="23" xfId="0" applyNumberFormat="1" applyFont="1" applyFill="1" applyBorder="1" applyAlignment="1">
      <alignment horizontal="center" vertical="top" readingOrder="1"/>
    </xf>
    <xf numFmtId="0" fontId="57" fillId="0" borderId="23" xfId="0" applyFont="1" applyFill="1" applyBorder="1" applyAlignment="1">
      <alignment horizontal="left" vertical="top" wrapText="1" readingOrder="1"/>
    </xf>
    <xf numFmtId="0" fontId="54" fillId="0" borderId="23" xfId="0" applyFont="1" applyFill="1" applyBorder="1" applyAlignment="1">
      <alignment horizontal="center" vertical="top" readingOrder="1"/>
    </xf>
    <xf numFmtId="0" fontId="57" fillId="0" borderId="23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readingOrder="1"/>
    </xf>
    <xf numFmtId="4" fontId="8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readingOrder="1"/>
    </xf>
    <xf numFmtId="2" fontId="32" fillId="33" borderId="26" xfId="0" applyNumberFormat="1" applyFont="1" applyFill="1" applyBorder="1" applyAlignment="1">
      <alignment horizontal="center" vertical="top"/>
    </xf>
    <xf numFmtId="2" fontId="32" fillId="33" borderId="28" xfId="0" applyNumberFormat="1" applyFont="1" applyFill="1" applyBorder="1" applyAlignment="1">
      <alignment horizontal="center" vertical="top"/>
    </xf>
    <xf numFmtId="2" fontId="7" fillId="33" borderId="13" xfId="0" applyNumberFormat="1" applyFont="1" applyFill="1" applyBorder="1" applyAlignment="1">
      <alignment horizontal="center" vertical="top" readingOrder="1"/>
    </xf>
    <xf numFmtId="2" fontId="7" fillId="33" borderId="27" xfId="0" applyNumberFormat="1" applyFont="1" applyFill="1" applyBorder="1" applyAlignment="1">
      <alignment horizontal="center" vertical="top" readingOrder="1"/>
    </xf>
    <xf numFmtId="0" fontId="7" fillId="33" borderId="12" xfId="0" applyNumberFormat="1" applyFont="1" applyFill="1" applyBorder="1" applyAlignment="1">
      <alignment horizontal="center" vertical="top" readingOrder="1"/>
    </xf>
    <xf numFmtId="0" fontId="7" fillId="33" borderId="10" xfId="0" applyNumberFormat="1" applyFont="1" applyFill="1" applyBorder="1" applyAlignment="1">
      <alignment horizontal="center" vertical="top" readingOrder="1"/>
    </xf>
    <xf numFmtId="4" fontId="8" fillId="33" borderId="12" xfId="0" applyNumberFormat="1" applyFont="1" applyFill="1" applyBorder="1" applyAlignment="1">
      <alignment horizontal="center" vertical="top" readingOrder="1"/>
    </xf>
    <xf numFmtId="2" fontId="8" fillId="33" borderId="10" xfId="0" applyNumberFormat="1" applyFont="1" applyFill="1" applyBorder="1" applyAlignment="1">
      <alignment horizontal="center" vertical="top" readingOrder="1"/>
    </xf>
    <xf numFmtId="4" fontId="8" fillId="33" borderId="10" xfId="0" applyNumberFormat="1" applyFont="1" applyFill="1" applyBorder="1" applyAlignment="1">
      <alignment horizontal="center" vertical="top" readingOrder="1"/>
    </xf>
    <xf numFmtId="4" fontId="7" fillId="33" borderId="12" xfId="0" applyNumberFormat="1" applyFont="1" applyFill="1" applyBorder="1" applyAlignment="1">
      <alignment horizontal="center" vertical="top" readingOrder="1"/>
    </xf>
    <xf numFmtId="4" fontId="7" fillId="33" borderId="10" xfId="0" applyNumberFormat="1" applyFont="1" applyFill="1" applyBorder="1" applyAlignment="1">
      <alignment horizontal="center" vertical="top" readingOrder="1"/>
    </xf>
    <xf numFmtId="4" fontId="9" fillId="33" borderId="10" xfId="0" applyNumberFormat="1" applyFont="1" applyFill="1" applyBorder="1" applyAlignment="1">
      <alignment horizontal="center" vertical="top" readingOrder="1"/>
    </xf>
    <xf numFmtId="0" fontId="7" fillId="33" borderId="23" xfId="0" applyNumberFormat="1" applyFont="1" applyFill="1" applyBorder="1" applyAlignment="1">
      <alignment horizontal="center" vertical="top" readingOrder="1"/>
    </xf>
    <xf numFmtId="2" fontId="7" fillId="33" borderId="23" xfId="0" applyNumberFormat="1" applyFont="1" applyFill="1" applyBorder="1" applyAlignment="1">
      <alignment horizontal="center" vertical="top" readingOrder="1"/>
    </xf>
    <xf numFmtId="4" fontId="8" fillId="33" borderId="27" xfId="0" applyNumberFormat="1" applyFont="1" applyFill="1" applyBorder="1" applyAlignment="1">
      <alignment horizontal="center" vertical="top" wrapText="1"/>
    </xf>
    <xf numFmtId="2" fontId="8" fillId="33" borderId="23" xfId="0" applyNumberFormat="1" applyFont="1" applyFill="1" applyBorder="1" applyAlignment="1">
      <alignment horizontal="center" vertical="top" readingOrder="1"/>
    </xf>
    <xf numFmtId="0" fontId="54" fillId="33" borderId="10" xfId="0" applyFont="1" applyFill="1" applyBorder="1" applyAlignment="1">
      <alignment horizontal="center" vertical="top" readingOrder="1"/>
    </xf>
    <xf numFmtId="0" fontId="46" fillId="0" borderId="0" xfId="0" applyFont="1" applyAlignment="1">
      <alignment horizontal="left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readingOrder="1"/>
    </xf>
    <xf numFmtId="0" fontId="46" fillId="0" borderId="0" xfId="0" applyFont="1" applyAlignment="1">
      <alignment horizontal="left"/>
    </xf>
    <xf numFmtId="0" fontId="57" fillId="0" borderId="27" xfId="0" applyFont="1" applyFill="1" applyBorder="1" applyAlignment="1">
      <alignment horizontal="center" vertical="top" wrapText="1" readingOrder="1"/>
    </xf>
    <xf numFmtId="0" fontId="57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4" fillId="0" borderId="31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top" wrapText="1" readingOrder="1"/>
    </xf>
    <xf numFmtId="0" fontId="54" fillId="0" borderId="33" xfId="0" applyFont="1" applyFill="1" applyBorder="1" applyAlignment="1">
      <alignment horizontal="center" vertical="top" wrapText="1" readingOrder="1"/>
    </xf>
    <xf numFmtId="0" fontId="54" fillId="0" borderId="34" xfId="0" applyFont="1" applyFill="1" applyBorder="1" applyAlignment="1">
      <alignment horizontal="center" vertical="top" wrapText="1" readingOrder="1"/>
    </xf>
    <xf numFmtId="0" fontId="54" fillId="0" borderId="31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center" vertical="top" readingOrder="1"/>
    </xf>
    <xf numFmtId="0" fontId="55" fillId="0" borderId="15" xfId="0" applyFont="1" applyFill="1" applyBorder="1" applyAlignment="1">
      <alignment vertical="top" wrapText="1"/>
    </xf>
    <xf numFmtId="0" fontId="55" fillId="0" borderId="0" xfId="0" applyFont="1" applyFill="1" applyBorder="1" applyAlignment="1">
      <alignment wrapText="1"/>
    </xf>
    <xf numFmtId="0" fontId="55" fillId="0" borderId="28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vertical="top" readingOrder="1"/>
    </xf>
    <xf numFmtId="0" fontId="54" fillId="0" borderId="26" xfId="0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readingOrder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27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5" xfId="0" applyFont="1" applyFill="1" applyBorder="1" applyAlignment="1">
      <alignment horizontal="center" vertical="top" wrapText="1" readingOrder="1"/>
    </xf>
    <xf numFmtId="0" fontId="54" fillId="0" borderId="0" xfId="0" applyFont="1" applyFill="1" applyBorder="1" applyAlignment="1">
      <alignment horizontal="center" vertical="top" wrapText="1" readingOrder="1"/>
    </xf>
    <xf numFmtId="0" fontId="54" fillId="0" borderId="35" xfId="0" applyFont="1" applyFill="1" applyBorder="1" applyAlignment="1">
      <alignment horizontal="center" vertical="top" wrapText="1" readingOrder="1"/>
    </xf>
    <xf numFmtId="0" fontId="54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vertical="top" wrapText="1"/>
    </xf>
    <xf numFmtId="0" fontId="55" fillId="0" borderId="25" xfId="0" applyFont="1" applyFill="1" applyBorder="1" applyAlignment="1">
      <alignment vertical="top" wrapText="1"/>
    </xf>
    <xf numFmtId="0" fontId="55" fillId="0" borderId="36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9" fillId="0" borderId="0" xfId="0" applyFont="1" applyFill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36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7" fillId="0" borderId="37" xfId="0" applyFont="1" applyFill="1" applyBorder="1" applyAlignment="1">
      <alignment horizontal="center" vertical="top" wrapText="1" readingOrder="1"/>
    </xf>
    <xf numFmtId="0" fontId="57" fillId="0" borderId="26" xfId="0" applyFont="1" applyFill="1" applyBorder="1" applyAlignment="1">
      <alignment horizontal="center" vertical="top" wrapText="1" readingOrder="1"/>
    </xf>
    <xf numFmtId="0" fontId="57" fillId="0" borderId="27" xfId="0" applyFont="1" applyFill="1" applyBorder="1" applyAlignment="1">
      <alignment horizontal="center" vertical="top" wrapText="1" readingOrder="1"/>
    </xf>
    <xf numFmtId="0" fontId="57" fillId="0" borderId="14" xfId="0" applyFont="1" applyFill="1" applyBorder="1" applyAlignment="1">
      <alignment horizontal="center" readingOrder="1"/>
    </xf>
    <xf numFmtId="0" fontId="57" fillId="0" borderId="15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0" fontId="57" fillId="0" borderId="25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5" xfId="0" applyFont="1" applyFill="1" applyBorder="1" applyAlignment="1">
      <alignment horizontal="center" readingOrder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 readingOrder="1"/>
    </xf>
    <xf numFmtId="0" fontId="57" fillId="0" borderId="27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 readingOrder="1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readingOrder="1"/>
    </xf>
    <xf numFmtId="0" fontId="57" fillId="0" borderId="26" xfId="0" applyFont="1" applyFill="1" applyBorder="1" applyAlignment="1">
      <alignment horizontal="center" readingOrder="1"/>
    </xf>
    <xf numFmtId="0" fontId="57" fillId="0" borderId="27" xfId="0" applyFont="1" applyFill="1" applyBorder="1" applyAlignment="1">
      <alignment horizontal="center" readingOrder="1"/>
    </xf>
    <xf numFmtId="0" fontId="57" fillId="0" borderId="13" xfId="0" applyFont="1" applyFill="1" applyBorder="1" applyAlignment="1">
      <alignment horizontal="left" vertical="top" wrapText="1" readingOrder="1"/>
    </xf>
    <xf numFmtId="0" fontId="57" fillId="0" borderId="26" xfId="0" applyFont="1" applyFill="1" applyBorder="1" applyAlignment="1">
      <alignment horizontal="left" vertical="top" wrapText="1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28" xfId="0" applyFont="1" applyFill="1" applyBorder="1" applyAlignment="1">
      <alignment horizontal="center" readingOrder="1"/>
    </xf>
    <xf numFmtId="0" fontId="57" fillId="0" borderId="16" xfId="0" applyFont="1" applyFill="1" applyBorder="1" applyAlignment="1">
      <alignment horizontal="center" readingOrder="1"/>
    </xf>
    <xf numFmtId="0" fontId="57" fillId="0" borderId="27" xfId="0" applyFont="1" applyFill="1" applyBorder="1" applyAlignment="1">
      <alignment horizontal="left" vertical="top" wrapText="1" readingOrder="1"/>
    </xf>
    <xf numFmtId="0" fontId="57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left" vertical="top" wrapText="1"/>
    </xf>
    <xf numFmtId="0" fontId="57" fillId="0" borderId="27" xfId="0" applyFont="1" applyFill="1" applyBorder="1" applyAlignment="1">
      <alignment horizontal="left" vertical="top" wrapText="1"/>
    </xf>
    <xf numFmtId="0" fontId="57" fillId="0" borderId="28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59" fillId="0" borderId="25" xfId="0" applyFont="1" applyFill="1" applyBorder="1" applyAlignment="1">
      <alignment vertical="top" wrapText="1"/>
    </xf>
    <xf numFmtId="0" fontId="59" fillId="0" borderId="36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readingOrder="1"/>
    </xf>
    <xf numFmtId="0" fontId="57" fillId="0" borderId="31" xfId="0" applyFont="1" applyFill="1" applyBorder="1" applyAlignment="1">
      <alignment horizontal="center" vertical="top" wrapText="1"/>
    </xf>
    <xf numFmtId="0" fontId="57" fillId="0" borderId="26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vertical="center" wrapText="1" readingOrder="1"/>
    </xf>
    <xf numFmtId="0" fontId="58" fillId="0" borderId="15" xfId="0" applyFont="1" applyFill="1" applyBorder="1" applyAlignment="1">
      <alignment wrapText="1" readingOrder="1"/>
    </xf>
    <xf numFmtId="0" fontId="58" fillId="0" borderId="30" xfId="0" applyFont="1" applyFill="1" applyBorder="1" applyAlignment="1">
      <alignment wrapText="1" readingOrder="1"/>
    </xf>
    <xf numFmtId="0" fontId="0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 readingOrder="1"/>
    </xf>
    <xf numFmtId="0" fontId="56" fillId="0" borderId="13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36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214" t="s">
        <v>55</v>
      </c>
      <c r="L1" s="214"/>
      <c r="M1" s="214"/>
      <c r="N1" s="214"/>
      <c r="O1" s="214"/>
      <c r="P1" s="214"/>
      <c r="Q1" s="214"/>
    </row>
    <row r="2" spans="11:17" ht="37.5" customHeight="1">
      <c r="K2" s="215" t="s">
        <v>54</v>
      </c>
      <c r="L2" s="215"/>
      <c r="M2" s="215"/>
      <c r="N2" s="215"/>
      <c r="O2" s="215"/>
      <c r="P2" s="215"/>
      <c r="Q2" s="215"/>
    </row>
    <row r="3" spans="1:17" ht="42.75" customHeight="1">
      <c r="A3" s="216" t="s">
        <v>27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ht="9.75" customHeight="1">
      <c r="Q4" s="5" t="s">
        <v>8</v>
      </c>
    </row>
    <row r="5" spans="1:17" s="6" customFormat="1" ht="42" customHeight="1">
      <c r="A5" s="217" t="s">
        <v>9</v>
      </c>
      <c r="B5" s="218" t="s">
        <v>10</v>
      </c>
      <c r="C5" s="217" t="s">
        <v>11</v>
      </c>
      <c r="D5" s="217" t="s">
        <v>12</v>
      </c>
      <c r="E5" s="220" t="s">
        <v>0</v>
      </c>
      <c r="F5" s="221"/>
      <c r="G5" s="221"/>
      <c r="H5" s="221"/>
      <c r="I5" s="221"/>
      <c r="J5" s="222"/>
      <c r="K5" s="220" t="s">
        <v>13</v>
      </c>
      <c r="L5" s="221"/>
      <c r="M5" s="221"/>
      <c r="N5" s="221"/>
      <c r="O5" s="221"/>
      <c r="P5" s="222"/>
      <c r="Q5" s="218" t="s">
        <v>14</v>
      </c>
    </row>
    <row r="6" spans="1:17" s="6" customFormat="1" ht="21.75" customHeight="1">
      <c r="A6" s="217"/>
      <c r="B6" s="219"/>
      <c r="C6" s="217"/>
      <c r="D6" s="217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219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205" t="s">
        <v>34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 s="6" customFormat="1" ht="14.25" customHeight="1">
      <c r="A9" s="61">
        <v>1</v>
      </c>
      <c r="B9" s="207" t="s">
        <v>35</v>
      </c>
      <c r="C9" s="208"/>
      <c r="D9" s="209"/>
      <c r="E9" s="209"/>
      <c r="F9" s="209"/>
      <c r="G9" s="209"/>
      <c r="H9" s="209"/>
      <c r="I9" s="209"/>
      <c r="J9" s="209"/>
      <c r="K9" s="209"/>
      <c r="L9" s="208"/>
      <c r="M9" s="208"/>
      <c r="N9" s="208"/>
      <c r="O9" s="208"/>
      <c r="P9" s="208"/>
      <c r="Q9" s="210"/>
    </row>
    <row r="10" spans="1:17" s="6" customFormat="1" ht="23.25" customHeight="1">
      <c r="A10" s="211" t="s">
        <v>4</v>
      </c>
      <c r="B10" s="194" t="s">
        <v>28</v>
      </c>
      <c r="C10" s="167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67" t="s">
        <v>30</v>
      </c>
    </row>
    <row r="11" spans="1:17" s="6" customFormat="1" ht="15" customHeight="1">
      <c r="A11" s="212"/>
      <c r="B11" s="195"/>
      <c r="C11" s="213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68"/>
    </row>
    <row r="12" spans="1:17" s="6" customFormat="1" ht="24.75" customHeight="1">
      <c r="A12" s="212"/>
      <c r="B12" s="195"/>
      <c r="C12" s="213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68"/>
    </row>
    <row r="13" spans="1:17" s="6" customFormat="1" ht="48" customHeight="1">
      <c r="A13" s="67"/>
      <c r="B13" s="195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68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68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68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68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68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69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67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68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68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69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87"/>
      <c r="B26" s="176" t="s">
        <v>22</v>
      </c>
      <c r="C26" s="201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204"/>
      <c r="L26" s="161"/>
      <c r="M26" s="161"/>
      <c r="N26" s="161"/>
      <c r="O26" s="161"/>
      <c r="P26" s="161"/>
      <c r="Q26" s="187"/>
    </row>
    <row r="27" spans="1:17" s="6" customFormat="1" ht="13.5" customHeight="1">
      <c r="A27" s="187"/>
      <c r="B27" s="197"/>
      <c r="C27" s="202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204"/>
      <c r="L27" s="161"/>
      <c r="M27" s="161"/>
      <c r="N27" s="161"/>
      <c r="O27" s="161"/>
      <c r="P27" s="161"/>
      <c r="Q27" s="187"/>
    </row>
    <row r="28" spans="1:17" s="6" customFormat="1" ht="14.25" customHeight="1" thickBot="1">
      <c r="A28" s="187"/>
      <c r="B28" s="198"/>
      <c r="C28" s="203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204"/>
      <c r="L28" s="161"/>
      <c r="M28" s="161"/>
      <c r="N28" s="161"/>
      <c r="O28" s="161"/>
      <c r="P28" s="161"/>
      <c r="Q28" s="187"/>
    </row>
    <row r="29" spans="1:17" s="6" customFormat="1" ht="12" customHeight="1">
      <c r="A29" s="64" t="s">
        <v>6</v>
      </c>
      <c r="B29" s="188" t="s">
        <v>56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/>
    </row>
    <row r="30" spans="1:17" s="6" customFormat="1" ht="21.75" customHeight="1">
      <c r="A30" s="191" t="s">
        <v>7</v>
      </c>
      <c r="B30" s="194" t="s">
        <v>57</v>
      </c>
      <c r="C30" s="176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92"/>
      <c r="B31" s="195"/>
      <c r="C31" s="197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99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92"/>
      <c r="B32" s="195"/>
      <c r="C32" s="197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00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92"/>
      <c r="B33" s="195"/>
      <c r="C33" s="197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92"/>
      <c r="B34" s="195"/>
      <c r="C34" s="197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92"/>
      <c r="B35" s="195"/>
      <c r="C35" s="197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92"/>
      <c r="B36" s="195"/>
      <c r="C36" s="197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92"/>
      <c r="B37" s="195"/>
      <c r="C37" s="197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93"/>
      <c r="B38" s="196"/>
      <c r="C38" s="198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76"/>
      <c r="B39" s="167" t="s">
        <v>24</v>
      </c>
      <c r="C39" s="181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84"/>
      <c r="L39" s="161"/>
      <c r="M39" s="161"/>
      <c r="N39" s="161"/>
      <c r="O39" s="161"/>
      <c r="P39" s="161"/>
      <c r="Q39" s="164"/>
    </row>
    <row r="40" spans="1:17" s="6" customFormat="1" ht="13.5" customHeight="1">
      <c r="A40" s="177"/>
      <c r="B40" s="179"/>
      <c r="C40" s="182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85"/>
      <c r="L40" s="163"/>
      <c r="M40" s="163"/>
      <c r="N40" s="163"/>
      <c r="O40" s="163"/>
      <c r="P40" s="163"/>
      <c r="Q40" s="165"/>
    </row>
    <row r="41" spans="1:17" s="6" customFormat="1" ht="14.25" customHeight="1" thickBot="1">
      <c r="A41" s="178"/>
      <c r="B41" s="180"/>
      <c r="C41" s="183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86"/>
      <c r="L41" s="163"/>
      <c r="M41" s="163"/>
      <c r="N41" s="163"/>
      <c r="O41" s="163"/>
      <c r="P41" s="163"/>
      <c r="Q41" s="166"/>
    </row>
    <row r="42" spans="1:17" ht="22.5" customHeight="1">
      <c r="A42" s="162"/>
      <c r="B42" s="167" t="s">
        <v>25</v>
      </c>
      <c r="C42" s="170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173"/>
      <c r="L42" s="161"/>
      <c r="M42" s="161"/>
      <c r="N42" s="161"/>
      <c r="O42" s="161"/>
      <c r="P42" s="161"/>
      <c r="Q42" s="162"/>
    </row>
    <row r="43" spans="1:17" ht="12.75" customHeight="1">
      <c r="A43" s="162"/>
      <c r="B43" s="168"/>
      <c r="C43" s="171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174"/>
      <c r="L43" s="161"/>
      <c r="M43" s="161"/>
      <c r="N43" s="161"/>
      <c r="O43" s="161"/>
      <c r="P43" s="161"/>
      <c r="Q43" s="162"/>
    </row>
    <row r="44" spans="1:17" ht="12" customHeight="1" thickBot="1">
      <c r="A44" s="162"/>
      <c r="B44" s="169"/>
      <c r="C44" s="172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175"/>
      <c r="L44" s="161"/>
      <c r="M44" s="161"/>
      <c r="N44" s="161"/>
      <c r="O44" s="161"/>
      <c r="P44" s="161"/>
      <c r="Q44" s="162"/>
    </row>
    <row r="47" spans="6:7" ht="18.75" customHeight="1">
      <c r="F47" s="51"/>
      <c r="G47" s="51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51"/>
  <sheetViews>
    <sheetView tabSelected="1" zoomScale="85" zoomScaleNormal="85" zoomScaleSheetLayoutView="100" workbookViewId="0" topLeftCell="A1">
      <selection activeCell="G43" sqref="G43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7.7109375" style="3" customWidth="1"/>
    <col min="5" max="11" width="7.7109375" style="4" customWidth="1"/>
    <col min="12" max="12" width="7.421875" style="4" customWidth="1"/>
    <col min="13" max="13" width="35.28125" style="1" customWidth="1"/>
    <col min="14" max="14" width="7.7109375" style="52" customWidth="1"/>
    <col min="15" max="15" width="7.421875" style="52" customWidth="1"/>
    <col min="16" max="19" width="7.7109375" style="52" customWidth="1"/>
    <col min="20" max="20" width="7.28125" style="52" customWidth="1"/>
    <col min="21" max="21" width="20.421875" style="1" customWidth="1"/>
    <col min="22" max="16384" width="19.7109375" style="1" customWidth="1"/>
  </cols>
  <sheetData>
    <row r="1" spans="13:31" ht="16.5" customHeight="1">
      <c r="M1" s="153"/>
      <c r="N1" s="153"/>
      <c r="O1" s="153"/>
      <c r="P1" s="153"/>
      <c r="Q1" s="153"/>
      <c r="R1" s="153"/>
      <c r="S1" s="158"/>
      <c r="T1" s="237" t="s">
        <v>106</v>
      </c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3:31" ht="16.5" customHeight="1">
      <c r="M2" s="153"/>
      <c r="N2" s="153" t="s">
        <v>72</v>
      </c>
      <c r="O2" s="238" t="s">
        <v>108</v>
      </c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3:31" ht="18" customHeight="1">
      <c r="M3" s="238" t="s">
        <v>109</v>
      </c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21" ht="39.75" customHeight="1">
      <c r="A4" s="216" t="s">
        <v>84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ht="9.75" customHeight="1">
      <c r="U5" s="5"/>
    </row>
    <row r="6" spans="1:21" s="6" customFormat="1" ht="12">
      <c r="A6" s="270" t="s">
        <v>9</v>
      </c>
      <c r="B6" s="271" t="s">
        <v>10</v>
      </c>
      <c r="C6" s="273" t="s">
        <v>11</v>
      </c>
      <c r="D6" s="273" t="s">
        <v>12</v>
      </c>
      <c r="E6" s="274" t="s">
        <v>59</v>
      </c>
      <c r="F6" s="275"/>
      <c r="G6" s="275"/>
      <c r="H6" s="275"/>
      <c r="I6" s="275"/>
      <c r="J6" s="275"/>
      <c r="K6" s="275"/>
      <c r="L6" s="276"/>
      <c r="M6" s="274" t="s">
        <v>13</v>
      </c>
      <c r="N6" s="275"/>
      <c r="O6" s="275"/>
      <c r="P6" s="275"/>
      <c r="Q6" s="275"/>
      <c r="R6" s="275"/>
      <c r="S6" s="275"/>
      <c r="T6" s="276"/>
      <c r="U6" s="271" t="s">
        <v>14</v>
      </c>
    </row>
    <row r="7" spans="1:21" s="6" customFormat="1" ht="26.25" customHeight="1">
      <c r="A7" s="270"/>
      <c r="B7" s="272"/>
      <c r="C7" s="273"/>
      <c r="D7" s="273"/>
      <c r="E7" s="73" t="s">
        <v>1</v>
      </c>
      <c r="F7" s="73" t="s">
        <v>66</v>
      </c>
      <c r="G7" s="73" t="s">
        <v>67</v>
      </c>
      <c r="H7" s="73" t="s">
        <v>85</v>
      </c>
      <c r="I7" s="73" t="s">
        <v>86</v>
      </c>
      <c r="J7" s="73" t="s">
        <v>87</v>
      </c>
      <c r="K7" s="73" t="s">
        <v>88</v>
      </c>
      <c r="L7" s="73" t="s">
        <v>107</v>
      </c>
      <c r="M7" s="73" t="s">
        <v>60</v>
      </c>
      <c r="N7" s="73" t="s">
        <v>66</v>
      </c>
      <c r="O7" s="73" t="s">
        <v>67</v>
      </c>
      <c r="P7" s="73" t="s">
        <v>85</v>
      </c>
      <c r="Q7" s="73" t="s">
        <v>86</v>
      </c>
      <c r="R7" s="73" t="s">
        <v>87</v>
      </c>
      <c r="S7" s="73" t="s">
        <v>88</v>
      </c>
      <c r="T7" s="73" t="s">
        <v>107</v>
      </c>
      <c r="U7" s="272"/>
    </row>
    <row r="8" spans="1:21" s="6" customFormat="1" ht="11.25" customHeight="1">
      <c r="A8" s="70">
        <v>1</v>
      </c>
      <c r="B8" s="8">
        <v>2</v>
      </c>
      <c r="C8" s="8">
        <v>3</v>
      </c>
      <c r="D8" s="8">
        <v>4</v>
      </c>
      <c r="E8" s="8">
        <v>5</v>
      </c>
      <c r="F8" s="97">
        <v>6</v>
      </c>
      <c r="G8" s="97">
        <v>7</v>
      </c>
      <c r="H8" s="97">
        <v>8</v>
      </c>
      <c r="I8" s="97">
        <v>9</v>
      </c>
      <c r="J8" s="97">
        <v>10</v>
      </c>
      <c r="K8" s="155">
        <v>11</v>
      </c>
      <c r="L8" s="97">
        <v>12</v>
      </c>
      <c r="M8" s="8">
        <v>13</v>
      </c>
      <c r="N8" s="31">
        <v>14</v>
      </c>
      <c r="O8" s="31">
        <v>15</v>
      </c>
      <c r="P8" s="72">
        <v>16</v>
      </c>
      <c r="Q8" s="31">
        <v>17</v>
      </c>
      <c r="R8" s="31">
        <v>18</v>
      </c>
      <c r="S8" s="154">
        <v>19</v>
      </c>
      <c r="T8" s="31">
        <v>20</v>
      </c>
      <c r="U8" s="8">
        <v>21</v>
      </c>
    </row>
    <row r="9" spans="1:21" s="6" customFormat="1" ht="27.75" customHeight="1">
      <c r="A9" s="70"/>
      <c r="B9" s="257" t="s">
        <v>64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</row>
    <row r="10" spans="1:21" s="6" customFormat="1" ht="28.5" customHeight="1">
      <c r="A10" s="69"/>
      <c r="B10" s="259" t="s">
        <v>65</v>
      </c>
      <c r="C10" s="260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0"/>
      <c r="O10" s="260"/>
      <c r="P10" s="260"/>
      <c r="Q10" s="260"/>
      <c r="R10" s="260"/>
      <c r="S10" s="260"/>
      <c r="T10" s="260"/>
      <c r="U10" s="262"/>
    </row>
    <row r="11" spans="1:21" s="6" customFormat="1" ht="33.75" customHeight="1">
      <c r="A11" s="191" t="s">
        <v>68</v>
      </c>
      <c r="B11" s="250" t="s">
        <v>76</v>
      </c>
      <c r="C11" s="167" t="s">
        <v>110</v>
      </c>
      <c r="D11" s="76" t="s">
        <v>36</v>
      </c>
      <c r="E11" s="131">
        <f>F11+G11+H11+I11+J11+L11</f>
        <v>13929.460000000001</v>
      </c>
      <c r="F11" s="131">
        <f>F15+F20+F37+F29</f>
        <v>2905.9100000000003</v>
      </c>
      <c r="G11" s="131">
        <f>G15+G20+G37+G29</f>
        <v>5021.110000000001</v>
      </c>
      <c r="H11" s="131">
        <f>H15+H20+H29</f>
        <v>2718.61</v>
      </c>
      <c r="I11" s="132">
        <f>I15+I20</f>
        <v>30</v>
      </c>
      <c r="J11" s="74">
        <f>J12+J13</f>
        <v>3118.08</v>
      </c>
      <c r="K11" s="74">
        <v>131.69</v>
      </c>
      <c r="L11" s="74">
        <v>135.75</v>
      </c>
      <c r="M11" s="241"/>
      <c r="N11" s="226"/>
      <c r="O11" s="229"/>
      <c r="P11" s="229"/>
      <c r="Q11" s="229"/>
      <c r="R11" s="229"/>
      <c r="S11" s="229"/>
      <c r="T11" s="246"/>
      <c r="U11" s="233"/>
    </row>
    <row r="12" spans="1:21" s="6" customFormat="1" ht="19.5" customHeight="1">
      <c r="A12" s="263"/>
      <c r="B12" s="195"/>
      <c r="C12" s="213"/>
      <c r="D12" s="105" t="s">
        <v>3</v>
      </c>
      <c r="E12" s="133">
        <f>F12+G12+H12+I12+J12+L12</f>
        <v>3001.1800000000003</v>
      </c>
      <c r="F12" s="133">
        <f>F16+F21+F38+F30</f>
        <v>202.3</v>
      </c>
      <c r="G12" s="134">
        <f>G16+G21+G38</f>
        <v>2317.5</v>
      </c>
      <c r="H12" s="134">
        <f>H16+H21</f>
        <v>15</v>
      </c>
      <c r="I12" s="134">
        <f>I16+I21</f>
        <v>30</v>
      </c>
      <c r="J12" s="118">
        <f>J16+J30+J21</f>
        <v>300.63</v>
      </c>
      <c r="K12" s="118">
        <v>131.69</v>
      </c>
      <c r="L12" s="118">
        <v>135.75</v>
      </c>
      <c r="M12" s="242"/>
      <c r="N12" s="227"/>
      <c r="O12" s="230"/>
      <c r="P12" s="230"/>
      <c r="Q12" s="230"/>
      <c r="R12" s="230"/>
      <c r="S12" s="230"/>
      <c r="T12" s="247"/>
      <c r="U12" s="224"/>
    </row>
    <row r="13" spans="1:21" s="6" customFormat="1" ht="19.5" customHeight="1">
      <c r="A13" s="263"/>
      <c r="B13" s="195"/>
      <c r="C13" s="213"/>
      <c r="D13" s="109" t="s">
        <v>2</v>
      </c>
      <c r="E13" s="133">
        <f>F13+G13+H13+J13</f>
        <v>10928.279999999999</v>
      </c>
      <c r="F13" s="133">
        <f>F17+F22+F39+F31</f>
        <v>2703.61</v>
      </c>
      <c r="G13" s="133">
        <f>G31</f>
        <v>2703.61</v>
      </c>
      <c r="H13" s="133">
        <f>H31</f>
        <v>2703.61</v>
      </c>
      <c r="I13" s="135">
        <v>0</v>
      </c>
      <c r="J13" s="75">
        <f>J31</f>
        <v>2817.45</v>
      </c>
      <c r="K13" s="75">
        <v>0</v>
      </c>
      <c r="L13" s="75">
        <v>0</v>
      </c>
      <c r="M13" s="242"/>
      <c r="N13" s="227"/>
      <c r="O13" s="230"/>
      <c r="P13" s="230"/>
      <c r="Q13" s="230"/>
      <c r="R13" s="230"/>
      <c r="S13" s="230"/>
      <c r="T13" s="247"/>
      <c r="U13" s="224"/>
    </row>
    <row r="14" spans="1:21" s="6" customFormat="1" ht="33" customHeight="1">
      <c r="A14" s="263"/>
      <c r="B14" s="195"/>
      <c r="C14" s="213"/>
      <c r="D14" s="109" t="s">
        <v>61</v>
      </c>
      <c r="E14" s="132">
        <f>E18+E23</f>
        <v>0</v>
      </c>
      <c r="F14" s="135">
        <v>0</v>
      </c>
      <c r="G14" s="135">
        <v>0</v>
      </c>
      <c r="H14" s="135">
        <v>0</v>
      </c>
      <c r="I14" s="135">
        <v>0</v>
      </c>
      <c r="J14" s="75">
        <v>0</v>
      </c>
      <c r="K14" s="75">
        <v>0</v>
      </c>
      <c r="L14" s="75">
        <v>0</v>
      </c>
      <c r="M14" s="243"/>
      <c r="N14" s="228"/>
      <c r="O14" s="231"/>
      <c r="P14" s="231"/>
      <c r="Q14" s="231"/>
      <c r="R14" s="231"/>
      <c r="S14" s="231"/>
      <c r="T14" s="248"/>
      <c r="U14" s="225"/>
    </row>
    <row r="15" spans="1:21" s="6" customFormat="1" ht="27.75" customHeight="1">
      <c r="A15" s="191" t="s">
        <v>4</v>
      </c>
      <c r="B15" s="232" t="s">
        <v>79</v>
      </c>
      <c r="C15" s="167" t="s">
        <v>110</v>
      </c>
      <c r="D15" s="76" t="s">
        <v>62</v>
      </c>
      <c r="E15" s="132">
        <f>F15+G15+H15+I15+J15+L15</f>
        <v>457.92</v>
      </c>
      <c r="F15" s="132">
        <f aca="true" t="shared" si="0" ref="F15:K15">F16+F17+F18</f>
        <v>30</v>
      </c>
      <c r="G15" s="132">
        <f t="shared" si="0"/>
        <v>5</v>
      </c>
      <c r="H15" s="132">
        <f t="shared" si="0"/>
        <v>15</v>
      </c>
      <c r="I15" s="132">
        <f t="shared" si="0"/>
        <v>30</v>
      </c>
      <c r="J15" s="74">
        <f t="shared" si="0"/>
        <v>272.17</v>
      </c>
      <c r="K15" s="74">
        <f t="shared" si="0"/>
        <v>101.69</v>
      </c>
      <c r="L15" s="74">
        <f>L16+L17+L18</f>
        <v>105.75</v>
      </c>
      <c r="M15" s="250" t="s">
        <v>74</v>
      </c>
      <c r="N15" s="233">
        <v>2</v>
      </c>
      <c r="O15" s="233">
        <v>2</v>
      </c>
      <c r="P15" s="233">
        <v>2</v>
      </c>
      <c r="Q15" s="233">
        <v>2</v>
      </c>
      <c r="R15" s="233">
        <v>2</v>
      </c>
      <c r="S15" s="233">
        <v>2</v>
      </c>
      <c r="T15" s="233">
        <v>2</v>
      </c>
      <c r="U15" s="264" t="s">
        <v>70</v>
      </c>
    </row>
    <row r="16" spans="1:21" s="6" customFormat="1" ht="15" customHeight="1">
      <c r="A16" s="192"/>
      <c r="B16" s="168"/>
      <c r="C16" s="213"/>
      <c r="D16" s="76" t="s">
        <v>3</v>
      </c>
      <c r="E16" s="134">
        <f>F16+G16+H16+I16+J16+L16</f>
        <v>457.92</v>
      </c>
      <c r="F16" s="134">
        <v>30</v>
      </c>
      <c r="G16" s="134">
        <v>5</v>
      </c>
      <c r="H16" s="132">
        <v>15</v>
      </c>
      <c r="I16" s="134">
        <v>30</v>
      </c>
      <c r="J16" s="118">
        <v>272.17</v>
      </c>
      <c r="K16" s="118">
        <v>101.69</v>
      </c>
      <c r="L16" s="118">
        <v>105.75</v>
      </c>
      <c r="M16" s="253"/>
      <c r="N16" s="224"/>
      <c r="O16" s="224"/>
      <c r="P16" s="224"/>
      <c r="Q16" s="224"/>
      <c r="R16" s="224"/>
      <c r="S16" s="225"/>
      <c r="T16" s="224"/>
      <c r="U16" s="255"/>
    </row>
    <row r="17" spans="1:21" s="6" customFormat="1" ht="13.5" customHeight="1">
      <c r="A17" s="192"/>
      <c r="B17" s="168"/>
      <c r="C17" s="213"/>
      <c r="D17" s="82" t="s">
        <v>2</v>
      </c>
      <c r="E17" s="135">
        <f>F17+G17+H17+J17+L17</f>
        <v>0</v>
      </c>
      <c r="F17" s="135">
        <v>0</v>
      </c>
      <c r="G17" s="135">
        <v>0</v>
      </c>
      <c r="H17" s="135">
        <v>0</v>
      </c>
      <c r="I17" s="135">
        <v>0</v>
      </c>
      <c r="J17" s="75">
        <v>0</v>
      </c>
      <c r="K17" s="75">
        <v>0</v>
      </c>
      <c r="L17" s="75">
        <v>0</v>
      </c>
      <c r="M17" s="277" t="s">
        <v>73</v>
      </c>
      <c r="N17" s="236">
        <v>1</v>
      </c>
      <c r="O17" s="236">
        <v>0</v>
      </c>
      <c r="P17" s="236">
        <v>0</v>
      </c>
      <c r="Q17" s="236">
        <v>0</v>
      </c>
      <c r="R17" s="236">
        <v>0</v>
      </c>
      <c r="S17" s="233">
        <v>0</v>
      </c>
      <c r="T17" s="236">
        <v>0</v>
      </c>
      <c r="U17" s="255"/>
    </row>
    <row r="18" spans="1:21" s="6" customFormat="1" ht="12.75" customHeight="1">
      <c r="A18" s="192"/>
      <c r="B18" s="168"/>
      <c r="C18" s="213"/>
      <c r="D18" s="82" t="s">
        <v>61</v>
      </c>
      <c r="E18" s="135">
        <f>F18+G18+H18+J18+L18</f>
        <v>0</v>
      </c>
      <c r="F18" s="135">
        <v>0</v>
      </c>
      <c r="G18" s="135">
        <v>0</v>
      </c>
      <c r="H18" s="135">
        <v>0</v>
      </c>
      <c r="I18" s="135">
        <v>0</v>
      </c>
      <c r="J18" s="75">
        <v>0</v>
      </c>
      <c r="K18" s="75">
        <v>0</v>
      </c>
      <c r="L18" s="75">
        <v>0</v>
      </c>
      <c r="M18" s="277"/>
      <c r="N18" s="236"/>
      <c r="O18" s="236"/>
      <c r="P18" s="236"/>
      <c r="Q18" s="236"/>
      <c r="R18" s="236"/>
      <c r="S18" s="225"/>
      <c r="T18" s="236"/>
      <c r="U18" s="265"/>
    </row>
    <row r="19" spans="1:21" s="6" customFormat="1" ht="0.75" customHeight="1" hidden="1">
      <c r="A19" s="71"/>
      <c r="B19" s="15"/>
      <c r="C19" s="68"/>
      <c r="D19" s="77"/>
      <c r="E19" s="136"/>
      <c r="F19" s="137"/>
      <c r="G19" s="137"/>
      <c r="H19" s="137"/>
      <c r="I19" s="137"/>
      <c r="J19" s="108"/>
      <c r="K19" s="108"/>
      <c r="L19" s="108"/>
      <c r="M19" s="78"/>
      <c r="N19" s="78"/>
      <c r="O19" s="78"/>
      <c r="P19" s="78"/>
      <c r="Q19" s="78"/>
      <c r="R19" s="78"/>
      <c r="S19" s="78"/>
      <c r="T19" s="78"/>
      <c r="U19" s="265"/>
    </row>
    <row r="20" spans="1:21" s="6" customFormat="1" ht="27" customHeight="1">
      <c r="A20" s="88" t="s">
        <v>77</v>
      </c>
      <c r="B20" s="250" t="s">
        <v>91</v>
      </c>
      <c r="C20" s="167" t="s">
        <v>110</v>
      </c>
      <c r="D20" s="76" t="s">
        <v>36</v>
      </c>
      <c r="E20" s="132">
        <f>F20+G20+H20+I20+J20+L20</f>
        <v>72.5</v>
      </c>
      <c r="F20" s="132">
        <f>F21+F22+F23</f>
        <v>30</v>
      </c>
      <c r="G20" s="132">
        <f>G21+G22+G23</f>
        <v>12.5</v>
      </c>
      <c r="H20" s="132">
        <f>H21+H22+H23</f>
        <v>0</v>
      </c>
      <c r="I20" s="132">
        <v>0</v>
      </c>
      <c r="J20" s="74">
        <v>0</v>
      </c>
      <c r="K20" s="74">
        <v>30</v>
      </c>
      <c r="L20" s="74">
        <v>30</v>
      </c>
      <c r="M20" s="79" t="s">
        <v>75</v>
      </c>
      <c r="N20" s="107">
        <v>50</v>
      </c>
      <c r="O20" s="107">
        <v>52</v>
      </c>
      <c r="P20" s="107">
        <v>53</v>
      </c>
      <c r="Q20" s="107">
        <v>55</v>
      </c>
      <c r="R20" s="107">
        <v>57</v>
      </c>
      <c r="S20" s="160">
        <v>58</v>
      </c>
      <c r="T20" s="107">
        <v>60</v>
      </c>
      <c r="U20" s="239" t="s">
        <v>71</v>
      </c>
    </row>
    <row r="21" spans="1:21" s="6" customFormat="1" ht="24.75" customHeight="1">
      <c r="A21" s="89"/>
      <c r="B21" s="253"/>
      <c r="C21" s="213"/>
      <c r="D21" s="85" t="s">
        <v>3</v>
      </c>
      <c r="E21" s="134">
        <f>F21+G21+H21+I21+J21+L21</f>
        <v>72.5</v>
      </c>
      <c r="F21" s="134">
        <v>30</v>
      </c>
      <c r="G21" s="134">
        <v>12.5</v>
      </c>
      <c r="H21" s="132">
        <v>0</v>
      </c>
      <c r="I21" s="134">
        <v>0</v>
      </c>
      <c r="J21" s="118">
        <v>0</v>
      </c>
      <c r="K21" s="118">
        <v>30</v>
      </c>
      <c r="L21" s="118">
        <v>30</v>
      </c>
      <c r="M21" s="277" t="s">
        <v>96</v>
      </c>
      <c r="N21" s="187">
        <v>1</v>
      </c>
      <c r="O21" s="187">
        <v>1</v>
      </c>
      <c r="P21" s="187">
        <v>1</v>
      </c>
      <c r="Q21" s="187">
        <v>1</v>
      </c>
      <c r="R21" s="187">
        <v>1</v>
      </c>
      <c r="S21" s="191">
        <v>1</v>
      </c>
      <c r="T21" s="187">
        <v>1</v>
      </c>
      <c r="U21" s="239"/>
    </row>
    <row r="22" spans="1:21" s="6" customFormat="1" ht="28.5" customHeight="1">
      <c r="A22" s="89"/>
      <c r="B22" s="253"/>
      <c r="C22" s="213"/>
      <c r="D22" s="84" t="s">
        <v>2</v>
      </c>
      <c r="E22" s="135">
        <f>F22+G22+H22+J22+L22</f>
        <v>0</v>
      </c>
      <c r="F22" s="135">
        <v>0</v>
      </c>
      <c r="G22" s="135">
        <v>0</v>
      </c>
      <c r="H22" s="135">
        <v>0</v>
      </c>
      <c r="I22" s="135">
        <v>0</v>
      </c>
      <c r="J22" s="75">
        <v>0</v>
      </c>
      <c r="K22" s="75">
        <v>0</v>
      </c>
      <c r="L22" s="75">
        <v>0</v>
      </c>
      <c r="M22" s="277"/>
      <c r="N22" s="187"/>
      <c r="O22" s="187"/>
      <c r="P22" s="187"/>
      <c r="Q22" s="187"/>
      <c r="R22" s="187"/>
      <c r="S22" s="192"/>
      <c r="T22" s="187"/>
      <c r="U22" s="240"/>
    </row>
    <row r="23" spans="1:21" s="6" customFormat="1" ht="27.75" customHeight="1">
      <c r="A23" s="89"/>
      <c r="B23" s="254"/>
      <c r="C23" s="213"/>
      <c r="D23" s="86" t="s">
        <v>61</v>
      </c>
      <c r="E23" s="138">
        <f>F23+G23+H23+J23+L23</f>
        <v>0</v>
      </c>
      <c r="F23" s="138">
        <v>0</v>
      </c>
      <c r="G23" s="138">
        <v>0</v>
      </c>
      <c r="H23" s="138">
        <v>0</v>
      </c>
      <c r="I23" s="138">
        <v>0</v>
      </c>
      <c r="J23" s="83">
        <v>0</v>
      </c>
      <c r="K23" s="83">
        <v>0</v>
      </c>
      <c r="L23" s="83">
        <v>0</v>
      </c>
      <c r="M23" s="277"/>
      <c r="N23" s="187"/>
      <c r="O23" s="187"/>
      <c r="P23" s="187"/>
      <c r="Q23" s="187"/>
      <c r="R23" s="187"/>
      <c r="S23" s="193"/>
      <c r="T23" s="187"/>
      <c r="U23" s="240"/>
    </row>
    <row r="24" spans="1:21" s="6" customFormat="1" ht="9" customHeight="1" hidden="1">
      <c r="A24" s="89"/>
      <c r="B24" s="96"/>
      <c r="C24" s="93"/>
      <c r="D24" s="103"/>
      <c r="E24" s="139"/>
      <c r="F24" s="139"/>
      <c r="G24" s="139"/>
      <c r="H24" s="139"/>
      <c r="I24" s="139"/>
      <c r="J24" s="101"/>
      <c r="K24" s="101"/>
      <c r="L24" s="101"/>
      <c r="M24" s="104"/>
      <c r="N24" s="102"/>
      <c r="O24" s="102"/>
      <c r="P24" s="102"/>
      <c r="Q24" s="102"/>
      <c r="R24" s="102"/>
      <c r="S24" s="159"/>
      <c r="T24" s="102"/>
      <c r="U24" s="240"/>
    </row>
    <row r="25" spans="1:21" s="6" customFormat="1" ht="21.75" customHeight="1">
      <c r="A25" s="88" t="s">
        <v>80</v>
      </c>
      <c r="B25" s="251" t="s">
        <v>69</v>
      </c>
      <c r="C25" s="167" t="s">
        <v>110</v>
      </c>
      <c r="D25" s="167" t="s">
        <v>83</v>
      </c>
      <c r="E25" s="140" t="s">
        <v>82</v>
      </c>
      <c r="F25" s="135" t="s">
        <v>82</v>
      </c>
      <c r="G25" s="135" t="s">
        <v>82</v>
      </c>
      <c r="H25" s="135" t="s">
        <v>82</v>
      </c>
      <c r="I25" s="135" t="s">
        <v>82</v>
      </c>
      <c r="J25" s="75" t="s">
        <v>82</v>
      </c>
      <c r="K25" s="75" t="s">
        <v>21</v>
      </c>
      <c r="L25" s="75" t="s">
        <v>82</v>
      </c>
      <c r="M25" s="244" t="s">
        <v>96</v>
      </c>
      <c r="N25" s="191">
        <v>1</v>
      </c>
      <c r="O25" s="191">
        <v>1</v>
      </c>
      <c r="P25" s="191">
        <v>1</v>
      </c>
      <c r="Q25" s="191">
        <v>1</v>
      </c>
      <c r="R25" s="191">
        <v>1</v>
      </c>
      <c r="S25" s="191">
        <v>1</v>
      </c>
      <c r="T25" s="191">
        <v>1</v>
      </c>
      <c r="U25" s="233" t="s">
        <v>78</v>
      </c>
    </row>
    <row r="26" spans="1:21" s="6" customFormat="1" ht="33.75" customHeight="1">
      <c r="A26" s="91"/>
      <c r="B26" s="252"/>
      <c r="C26" s="213"/>
      <c r="D26" s="213"/>
      <c r="E26" s="140" t="s">
        <v>82</v>
      </c>
      <c r="F26" s="135" t="s">
        <v>82</v>
      </c>
      <c r="G26" s="135" t="s">
        <v>82</v>
      </c>
      <c r="H26" s="135" t="s">
        <v>82</v>
      </c>
      <c r="I26" s="135" t="s">
        <v>82</v>
      </c>
      <c r="J26" s="75" t="s">
        <v>82</v>
      </c>
      <c r="K26" s="75" t="s">
        <v>21</v>
      </c>
      <c r="L26" s="75" t="s">
        <v>82</v>
      </c>
      <c r="M26" s="245"/>
      <c r="N26" s="193"/>
      <c r="O26" s="193"/>
      <c r="P26" s="193"/>
      <c r="Q26" s="193"/>
      <c r="R26" s="193"/>
      <c r="S26" s="193"/>
      <c r="T26" s="193"/>
      <c r="U26" s="224"/>
    </row>
    <row r="27" spans="1:21" s="6" customFormat="1" ht="20.25" customHeight="1">
      <c r="A27" s="89"/>
      <c r="B27" s="194"/>
      <c r="C27" s="213"/>
      <c r="D27" s="213"/>
      <c r="E27" s="140" t="s">
        <v>82</v>
      </c>
      <c r="F27" s="135" t="s">
        <v>82</v>
      </c>
      <c r="G27" s="135" t="s">
        <v>82</v>
      </c>
      <c r="H27" s="135" t="s">
        <v>82</v>
      </c>
      <c r="I27" s="135" t="s">
        <v>82</v>
      </c>
      <c r="J27" s="75" t="s">
        <v>82</v>
      </c>
      <c r="K27" s="75" t="s">
        <v>21</v>
      </c>
      <c r="L27" s="75" t="s">
        <v>82</v>
      </c>
      <c r="M27" s="244" t="s">
        <v>95</v>
      </c>
      <c r="N27" s="191">
        <v>1</v>
      </c>
      <c r="O27" s="191">
        <v>1</v>
      </c>
      <c r="P27" s="191">
        <v>1</v>
      </c>
      <c r="Q27" s="191">
        <v>1</v>
      </c>
      <c r="R27" s="191">
        <v>1</v>
      </c>
      <c r="S27" s="191">
        <v>1</v>
      </c>
      <c r="T27" s="191">
        <v>1</v>
      </c>
      <c r="U27" s="224"/>
    </row>
    <row r="28" spans="1:21" s="6" customFormat="1" ht="117.75" customHeight="1">
      <c r="A28" s="90"/>
      <c r="B28" s="194"/>
      <c r="C28" s="213"/>
      <c r="D28" s="279"/>
      <c r="E28" s="140" t="s">
        <v>82</v>
      </c>
      <c r="F28" s="141" t="s">
        <v>82</v>
      </c>
      <c r="G28" s="141" t="s">
        <v>82</v>
      </c>
      <c r="H28" s="141" t="s">
        <v>82</v>
      </c>
      <c r="I28" s="141" t="s">
        <v>82</v>
      </c>
      <c r="J28" s="92" t="s">
        <v>82</v>
      </c>
      <c r="K28" s="92" t="s">
        <v>21</v>
      </c>
      <c r="L28" s="92" t="s">
        <v>82</v>
      </c>
      <c r="M28" s="249"/>
      <c r="N28" s="193"/>
      <c r="O28" s="193"/>
      <c r="P28" s="193"/>
      <c r="Q28" s="193"/>
      <c r="R28" s="193"/>
      <c r="S28" s="193"/>
      <c r="T28" s="193"/>
      <c r="U28" s="225"/>
    </row>
    <row r="29" spans="1:21" s="6" customFormat="1" ht="46.5" customHeight="1">
      <c r="A29" s="89" t="s">
        <v>81</v>
      </c>
      <c r="B29" s="194" t="s">
        <v>93</v>
      </c>
      <c r="C29" s="167" t="s">
        <v>110</v>
      </c>
      <c r="D29" s="76" t="s">
        <v>36</v>
      </c>
      <c r="E29" s="142">
        <f>F29+G29+H29+J29</f>
        <v>11099.04</v>
      </c>
      <c r="F29" s="142">
        <f aca="true" t="shared" si="1" ref="F29:H31">F33</f>
        <v>2845.9100000000003</v>
      </c>
      <c r="G29" s="143">
        <f>G31</f>
        <v>2703.61</v>
      </c>
      <c r="H29" s="144">
        <f>H31</f>
        <v>2703.61</v>
      </c>
      <c r="I29" s="143" t="s">
        <v>82</v>
      </c>
      <c r="J29" s="87">
        <f>J30+J31</f>
        <v>2845.91</v>
      </c>
      <c r="K29" s="87" t="s">
        <v>21</v>
      </c>
      <c r="L29" s="87" t="s">
        <v>82</v>
      </c>
      <c r="M29" s="100" t="s">
        <v>94</v>
      </c>
      <c r="N29" s="95" t="s">
        <v>21</v>
      </c>
      <c r="O29" s="94" t="s">
        <v>21</v>
      </c>
      <c r="P29" s="94" t="s">
        <v>21</v>
      </c>
      <c r="Q29" s="94" t="s">
        <v>21</v>
      </c>
      <c r="R29" s="94">
        <v>1</v>
      </c>
      <c r="S29" s="156" t="s">
        <v>21</v>
      </c>
      <c r="T29" s="94" t="s">
        <v>21</v>
      </c>
      <c r="U29" s="117" t="s">
        <v>89</v>
      </c>
    </row>
    <row r="30" spans="1:21" s="6" customFormat="1" ht="46.5" customHeight="1">
      <c r="A30" s="89"/>
      <c r="B30" s="195"/>
      <c r="C30" s="213"/>
      <c r="D30" s="99" t="s">
        <v>3</v>
      </c>
      <c r="E30" s="145">
        <f>F30+J30</f>
        <v>170.76000000000002</v>
      </c>
      <c r="F30" s="145">
        <f t="shared" si="1"/>
        <v>142.3</v>
      </c>
      <c r="G30" s="135" t="s">
        <v>82</v>
      </c>
      <c r="H30" s="135" t="s">
        <v>82</v>
      </c>
      <c r="I30" s="135" t="s">
        <v>82</v>
      </c>
      <c r="J30" s="75">
        <v>28.46</v>
      </c>
      <c r="K30" s="75" t="s">
        <v>21</v>
      </c>
      <c r="L30" s="75" t="s">
        <v>82</v>
      </c>
      <c r="M30" s="100"/>
      <c r="N30" s="95"/>
      <c r="O30" s="95"/>
      <c r="P30" s="95"/>
      <c r="Q30" s="95"/>
      <c r="R30" s="95"/>
      <c r="S30" s="157"/>
      <c r="T30" s="95"/>
      <c r="U30" s="102"/>
    </row>
    <row r="31" spans="1:21" s="6" customFormat="1" ht="46.5" customHeight="1">
      <c r="A31" s="89"/>
      <c r="B31" s="195"/>
      <c r="C31" s="213"/>
      <c r="D31" s="98" t="s">
        <v>2</v>
      </c>
      <c r="E31" s="145">
        <f>F31+G31+H31+J31</f>
        <v>10928.279999999999</v>
      </c>
      <c r="F31" s="145">
        <f t="shared" si="1"/>
        <v>2703.61</v>
      </c>
      <c r="G31" s="145">
        <f t="shared" si="1"/>
        <v>2703.61</v>
      </c>
      <c r="H31" s="145">
        <f t="shared" si="1"/>
        <v>2703.61</v>
      </c>
      <c r="I31" s="135" t="s">
        <v>82</v>
      </c>
      <c r="J31" s="75">
        <v>2817.45</v>
      </c>
      <c r="K31" s="75" t="s">
        <v>21</v>
      </c>
      <c r="L31" s="75" t="s">
        <v>82</v>
      </c>
      <c r="M31" s="100"/>
      <c r="N31" s="95"/>
      <c r="O31" s="95"/>
      <c r="P31" s="95"/>
      <c r="Q31" s="95"/>
      <c r="R31" s="95"/>
      <c r="S31" s="157"/>
      <c r="T31" s="95"/>
      <c r="U31" s="102"/>
    </row>
    <row r="32" spans="1:21" s="6" customFormat="1" ht="46.5" customHeight="1">
      <c r="A32" s="89"/>
      <c r="B32" s="196"/>
      <c r="C32" s="213"/>
      <c r="D32" s="110" t="s">
        <v>61</v>
      </c>
      <c r="E32" s="140" t="s">
        <v>82</v>
      </c>
      <c r="F32" s="135" t="s">
        <v>82</v>
      </c>
      <c r="G32" s="135" t="s">
        <v>82</v>
      </c>
      <c r="H32" s="135" t="s">
        <v>82</v>
      </c>
      <c r="I32" s="135" t="s">
        <v>82</v>
      </c>
      <c r="J32" s="75" t="s">
        <v>82</v>
      </c>
      <c r="K32" s="75" t="s">
        <v>21</v>
      </c>
      <c r="L32" s="75" t="s">
        <v>82</v>
      </c>
      <c r="M32" s="100"/>
      <c r="N32" s="95"/>
      <c r="O32" s="95"/>
      <c r="P32" s="95"/>
      <c r="Q32" s="95"/>
      <c r="R32" s="95"/>
      <c r="S32" s="157"/>
      <c r="T32" s="95"/>
      <c r="U32" s="102"/>
    </row>
    <row r="33" spans="1:21" s="6" customFormat="1" ht="53.25" customHeight="1">
      <c r="A33" s="89" t="s">
        <v>97</v>
      </c>
      <c r="B33" s="111" t="s">
        <v>98</v>
      </c>
      <c r="C33" s="168" t="s">
        <v>110</v>
      </c>
      <c r="D33" s="76" t="s">
        <v>36</v>
      </c>
      <c r="E33" s="142">
        <f>E34+E35</f>
        <v>8253.13</v>
      </c>
      <c r="F33" s="142">
        <f>F34+F35</f>
        <v>2845.9100000000003</v>
      </c>
      <c r="G33" s="142">
        <f>G35</f>
        <v>2703.61</v>
      </c>
      <c r="H33" s="142">
        <f>H35</f>
        <v>2703.61</v>
      </c>
      <c r="I33" s="143" t="s">
        <v>82</v>
      </c>
      <c r="J33" s="87" t="s">
        <v>82</v>
      </c>
      <c r="K33" s="87" t="s">
        <v>21</v>
      </c>
      <c r="L33" s="87" t="s">
        <v>82</v>
      </c>
      <c r="M33" s="116" t="s">
        <v>103</v>
      </c>
      <c r="N33" s="113">
        <v>1</v>
      </c>
      <c r="O33" s="112" t="s">
        <v>21</v>
      </c>
      <c r="P33" s="112" t="s">
        <v>21</v>
      </c>
      <c r="Q33" s="112" t="s">
        <v>21</v>
      </c>
      <c r="R33" s="112" t="s">
        <v>21</v>
      </c>
      <c r="S33" s="156" t="s">
        <v>21</v>
      </c>
      <c r="T33" s="112" t="s">
        <v>21</v>
      </c>
      <c r="U33" s="117" t="s">
        <v>89</v>
      </c>
    </row>
    <row r="34" spans="1:21" s="6" customFormat="1" ht="78.75" customHeight="1">
      <c r="A34" s="89"/>
      <c r="B34" s="111"/>
      <c r="C34" s="168"/>
      <c r="D34" s="115" t="s">
        <v>3</v>
      </c>
      <c r="E34" s="145">
        <f>F34</f>
        <v>142.3</v>
      </c>
      <c r="F34" s="146">
        <v>142.3</v>
      </c>
      <c r="G34" s="135" t="s">
        <v>82</v>
      </c>
      <c r="H34" s="135" t="s">
        <v>82</v>
      </c>
      <c r="I34" s="135" t="s">
        <v>82</v>
      </c>
      <c r="J34" s="75" t="s">
        <v>82</v>
      </c>
      <c r="K34" s="75" t="s">
        <v>21</v>
      </c>
      <c r="L34" s="75" t="s">
        <v>82</v>
      </c>
      <c r="M34" s="116" t="s">
        <v>104</v>
      </c>
      <c r="N34" s="112" t="s">
        <v>21</v>
      </c>
      <c r="O34" s="130" t="s">
        <v>21</v>
      </c>
      <c r="P34" s="152">
        <v>1</v>
      </c>
      <c r="Q34" s="112" t="s">
        <v>21</v>
      </c>
      <c r="R34" s="112" t="s">
        <v>21</v>
      </c>
      <c r="S34" s="156" t="s">
        <v>21</v>
      </c>
      <c r="T34" s="112" t="s">
        <v>21</v>
      </c>
      <c r="U34" s="117" t="s">
        <v>89</v>
      </c>
    </row>
    <row r="35" spans="1:21" s="6" customFormat="1" ht="46.5" customHeight="1">
      <c r="A35" s="89"/>
      <c r="B35" s="111"/>
      <c r="C35" s="168"/>
      <c r="D35" s="114" t="s">
        <v>2</v>
      </c>
      <c r="E35" s="145">
        <f>F35+G35+H35</f>
        <v>8110.83</v>
      </c>
      <c r="F35" s="146">
        <v>2703.61</v>
      </c>
      <c r="G35" s="135">
        <v>2703.61</v>
      </c>
      <c r="H35" s="147">
        <v>2703.61</v>
      </c>
      <c r="I35" s="135" t="s">
        <v>82</v>
      </c>
      <c r="J35" s="75" t="s">
        <v>82</v>
      </c>
      <c r="K35" s="75" t="s">
        <v>21</v>
      </c>
      <c r="L35" s="75" t="s">
        <v>82</v>
      </c>
      <c r="M35" s="116"/>
      <c r="N35" s="113"/>
      <c r="O35" s="113"/>
      <c r="P35" s="113"/>
      <c r="Q35" s="113"/>
      <c r="R35" s="113"/>
      <c r="S35" s="157"/>
      <c r="T35" s="113"/>
      <c r="U35" s="117"/>
    </row>
    <row r="36" spans="1:21" s="6" customFormat="1" ht="46.5" customHeight="1">
      <c r="A36" s="89"/>
      <c r="B36" s="111"/>
      <c r="C36" s="169"/>
      <c r="D36" s="114" t="s">
        <v>61</v>
      </c>
      <c r="E36" s="140" t="s">
        <v>82</v>
      </c>
      <c r="F36" s="135" t="s">
        <v>82</v>
      </c>
      <c r="G36" s="135" t="s">
        <v>82</v>
      </c>
      <c r="H36" s="135" t="s">
        <v>82</v>
      </c>
      <c r="I36" s="135" t="s">
        <v>82</v>
      </c>
      <c r="J36" s="75" t="s">
        <v>82</v>
      </c>
      <c r="K36" s="75" t="s">
        <v>21</v>
      </c>
      <c r="L36" s="75" t="s">
        <v>82</v>
      </c>
      <c r="M36" s="116"/>
      <c r="N36" s="113"/>
      <c r="O36" s="113"/>
      <c r="P36" s="113"/>
      <c r="Q36" s="113"/>
      <c r="R36" s="113"/>
      <c r="S36" s="157"/>
      <c r="T36" s="113"/>
      <c r="U36" s="117"/>
    </row>
    <row r="37" spans="1:21" s="6" customFormat="1" ht="57.75" customHeight="1">
      <c r="A37" s="88" t="s">
        <v>92</v>
      </c>
      <c r="B37" s="278" t="s">
        <v>100</v>
      </c>
      <c r="C37" s="162" t="s">
        <v>110</v>
      </c>
      <c r="D37" s="76" t="s">
        <v>36</v>
      </c>
      <c r="E37" s="144">
        <f>F37+G37</f>
        <v>2300</v>
      </c>
      <c r="F37" s="144">
        <f>F38</f>
        <v>0</v>
      </c>
      <c r="G37" s="144">
        <f>G38</f>
        <v>2300</v>
      </c>
      <c r="H37" s="143" t="s">
        <v>82</v>
      </c>
      <c r="I37" s="143" t="s">
        <v>82</v>
      </c>
      <c r="J37" s="87" t="s">
        <v>82</v>
      </c>
      <c r="K37" s="87" t="s">
        <v>21</v>
      </c>
      <c r="L37" s="87" t="s">
        <v>82</v>
      </c>
      <c r="M37" s="106" t="s">
        <v>90</v>
      </c>
      <c r="N37" s="119" t="s">
        <v>21</v>
      </c>
      <c r="O37" s="119" t="s">
        <v>21</v>
      </c>
      <c r="P37" s="119" t="s">
        <v>21</v>
      </c>
      <c r="Q37" s="119">
        <v>1</v>
      </c>
      <c r="R37" s="119" t="s">
        <v>21</v>
      </c>
      <c r="S37" s="156" t="s">
        <v>21</v>
      </c>
      <c r="T37" s="119" t="s">
        <v>21</v>
      </c>
      <c r="U37" s="121" t="s">
        <v>89</v>
      </c>
    </row>
    <row r="38" spans="1:21" s="6" customFormat="1" ht="47.25" customHeight="1">
      <c r="A38" s="89"/>
      <c r="B38" s="278"/>
      <c r="C38" s="269"/>
      <c r="D38" s="122" t="s">
        <v>3</v>
      </c>
      <c r="E38" s="146">
        <f>E42</f>
        <v>2300</v>
      </c>
      <c r="F38" s="146">
        <f>F42</f>
        <v>0</v>
      </c>
      <c r="G38" s="146">
        <f>G42</f>
        <v>2300</v>
      </c>
      <c r="H38" s="135" t="s">
        <v>82</v>
      </c>
      <c r="I38" s="135" t="s">
        <v>82</v>
      </c>
      <c r="J38" s="75" t="s">
        <v>82</v>
      </c>
      <c r="K38" s="75" t="s">
        <v>21</v>
      </c>
      <c r="L38" s="75" t="s">
        <v>82</v>
      </c>
      <c r="M38" s="106"/>
      <c r="N38" s="119"/>
      <c r="O38" s="119"/>
      <c r="P38" s="119"/>
      <c r="Q38" s="119"/>
      <c r="R38" s="119"/>
      <c r="S38" s="156"/>
      <c r="T38" s="119"/>
      <c r="U38" s="121"/>
    </row>
    <row r="39" spans="1:21" s="6" customFormat="1" ht="33" customHeight="1">
      <c r="A39" s="89"/>
      <c r="B39" s="278"/>
      <c r="C39" s="269"/>
      <c r="D39" s="123" t="s">
        <v>2</v>
      </c>
      <c r="E39" s="135">
        <v>0</v>
      </c>
      <c r="F39" s="135">
        <v>0</v>
      </c>
      <c r="G39" s="135" t="s">
        <v>82</v>
      </c>
      <c r="H39" s="135" t="s">
        <v>82</v>
      </c>
      <c r="I39" s="135" t="s">
        <v>82</v>
      </c>
      <c r="J39" s="75" t="s">
        <v>82</v>
      </c>
      <c r="K39" s="75" t="s">
        <v>21</v>
      </c>
      <c r="L39" s="75" t="s">
        <v>82</v>
      </c>
      <c r="M39" s="106"/>
      <c r="N39" s="119"/>
      <c r="O39" s="119"/>
      <c r="P39" s="119"/>
      <c r="Q39" s="119"/>
      <c r="R39" s="119"/>
      <c r="S39" s="156"/>
      <c r="T39" s="119"/>
      <c r="U39" s="121"/>
    </row>
    <row r="40" spans="1:21" s="6" customFormat="1" ht="33.75" customHeight="1">
      <c r="A40" s="90"/>
      <c r="B40" s="278"/>
      <c r="C40" s="269"/>
      <c r="D40" s="123" t="s">
        <v>61</v>
      </c>
      <c r="E40" s="141" t="s">
        <v>82</v>
      </c>
      <c r="F40" s="135" t="s">
        <v>82</v>
      </c>
      <c r="G40" s="135" t="s">
        <v>82</v>
      </c>
      <c r="H40" s="135" t="s">
        <v>82</v>
      </c>
      <c r="I40" s="135" t="s">
        <v>82</v>
      </c>
      <c r="J40" s="75" t="s">
        <v>82</v>
      </c>
      <c r="K40" s="75" t="s">
        <v>21</v>
      </c>
      <c r="L40" s="75" t="s">
        <v>82</v>
      </c>
      <c r="M40" s="106"/>
      <c r="N40" s="119"/>
      <c r="O40" s="119"/>
      <c r="P40" s="119"/>
      <c r="Q40" s="119"/>
      <c r="R40" s="119"/>
      <c r="S40" s="156"/>
      <c r="T40" s="119"/>
      <c r="U40" s="121"/>
    </row>
    <row r="41" spans="1:21" s="6" customFormat="1" ht="84.75" customHeight="1">
      <c r="A41" s="88" t="s">
        <v>99</v>
      </c>
      <c r="B41" s="194" t="s">
        <v>102</v>
      </c>
      <c r="C41" s="280" t="s">
        <v>110</v>
      </c>
      <c r="D41" s="76" t="s">
        <v>36</v>
      </c>
      <c r="E41" s="144">
        <f>F41+G41</f>
        <v>2300</v>
      </c>
      <c r="F41" s="144">
        <f>F42</f>
        <v>0</v>
      </c>
      <c r="G41" s="144">
        <f>G42</f>
        <v>2300</v>
      </c>
      <c r="H41" s="143" t="s">
        <v>82</v>
      </c>
      <c r="I41" s="143" t="s">
        <v>82</v>
      </c>
      <c r="J41" s="87" t="s">
        <v>82</v>
      </c>
      <c r="K41" s="87" t="s">
        <v>21</v>
      </c>
      <c r="L41" s="87" t="s">
        <v>82</v>
      </c>
      <c r="M41" s="106" t="s">
        <v>101</v>
      </c>
      <c r="N41" s="119" t="s">
        <v>21</v>
      </c>
      <c r="O41" s="120">
        <v>1</v>
      </c>
      <c r="P41" s="119" t="s">
        <v>21</v>
      </c>
      <c r="Q41" s="119" t="s">
        <v>21</v>
      </c>
      <c r="R41" s="119" t="s">
        <v>21</v>
      </c>
      <c r="S41" s="156" t="s">
        <v>21</v>
      </c>
      <c r="T41" s="119" t="s">
        <v>21</v>
      </c>
      <c r="U41" s="121" t="s">
        <v>89</v>
      </c>
    </row>
    <row r="42" spans="1:21" s="6" customFormat="1" ht="33.75" customHeight="1">
      <c r="A42" s="89"/>
      <c r="B42" s="195"/>
      <c r="C42" s="281"/>
      <c r="D42" s="122" t="s">
        <v>3</v>
      </c>
      <c r="E42" s="146">
        <f>F42+G42</f>
        <v>2300</v>
      </c>
      <c r="F42" s="146">
        <v>0</v>
      </c>
      <c r="G42" s="135">
        <v>2300</v>
      </c>
      <c r="H42" s="135" t="s">
        <v>82</v>
      </c>
      <c r="I42" s="135" t="s">
        <v>82</v>
      </c>
      <c r="J42" s="75" t="s">
        <v>82</v>
      </c>
      <c r="K42" s="75" t="s">
        <v>21</v>
      </c>
      <c r="L42" s="75" t="s">
        <v>82</v>
      </c>
      <c r="M42" s="106"/>
      <c r="N42" s="119"/>
      <c r="O42" s="119"/>
      <c r="P42" s="119"/>
      <c r="Q42" s="119"/>
      <c r="R42" s="119"/>
      <c r="S42" s="156"/>
      <c r="T42" s="119"/>
      <c r="U42" s="121"/>
    </row>
    <row r="43" spans="1:21" s="6" customFormat="1" ht="33.75" customHeight="1">
      <c r="A43" s="89"/>
      <c r="B43" s="195"/>
      <c r="C43" s="281"/>
      <c r="D43" s="123" t="s">
        <v>2</v>
      </c>
      <c r="E43" s="135">
        <v>0</v>
      </c>
      <c r="F43" s="135">
        <v>0</v>
      </c>
      <c r="G43" s="135" t="s">
        <v>82</v>
      </c>
      <c r="H43" s="135" t="s">
        <v>82</v>
      </c>
      <c r="I43" s="135" t="s">
        <v>82</v>
      </c>
      <c r="J43" s="75" t="s">
        <v>82</v>
      </c>
      <c r="K43" s="75" t="s">
        <v>21</v>
      </c>
      <c r="L43" s="75" t="s">
        <v>82</v>
      </c>
      <c r="M43" s="106"/>
      <c r="N43" s="119"/>
      <c r="O43" s="119"/>
      <c r="P43" s="119"/>
      <c r="Q43" s="119"/>
      <c r="R43" s="119"/>
      <c r="S43" s="156"/>
      <c r="T43" s="119"/>
      <c r="U43" s="121"/>
    </row>
    <row r="44" spans="1:21" s="6" customFormat="1" ht="33.75" customHeight="1" thickBot="1">
      <c r="A44" s="90"/>
      <c r="B44" s="196"/>
      <c r="C44" s="282"/>
      <c r="D44" s="125" t="s">
        <v>61</v>
      </c>
      <c r="E44" s="148" t="s">
        <v>82</v>
      </c>
      <c r="F44" s="149" t="s">
        <v>82</v>
      </c>
      <c r="G44" s="149" t="s">
        <v>82</v>
      </c>
      <c r="H44" s="149" t="s">
        <v>82</v>
      </c>
      <c r="I44" s="149" t="s">
        <v>82</v>
      </c>
      <c r="J44" s="126" t="s">
        <v>82</v>
      </c>
      <c r="K44" s="126" t="s">
        <v>21</v>
      </c>
      <c r="L44" s="126" t="s">
        <v>82</v>
      </c>
      <c r="M44" s="127"/>
      <c r="N44" s="128"/>
      <c r="O44" s="128"/>
      <c r="P44" s="128"/>
      <c r="Q44" s="128"/>
      <c r="R44" s="128"/>
      <c r="S44" s="128"/>
      <c r="T44" s="128"/>
      <c r="U44" s="129"/>
    </row>
    <row r="45" spans="1:21" ht="27.75" customHeight="1">
      <c r="A45" s="161"/>
      <c r="B45" s="232" t="s">
        <v>63</v>
      </c>
      <c r="C45" s="266"/>
      <c r="D45" s="124" t="s">
        <v>105</v>
      </c>
      <c r="E45" s="150">
        <f>E11</f>
        <v>13929.460000000001</v>
      </c>
      <c r="F45" s="150">
        <f aca="true" t="shared" si="2" ref="E45:L46">F11</f>
        <v>2905.9100000000003</v>
      </c>
      <c r="G45" s="150">
        <f t="shared" si="2"/>
        <v>5021.110000000001</v>
      </c>
      <c r="H45" s="150">
        <f t="shared" si="2"/>
        <v>2718.61</v>
      </c>
      <c r="I45" s="150">
        <f t="shared" si="2"/>
        <v>30</v>
      </c>
      <c r="J45" s="150">
        <f t="shared" si="2"/>
        <v>3118.08</v>
      </c>
      <c r="K45" s="150">
        <f t="shared" si="2"/>
        <v>131.69</v>
      </c>
      <c r="L45" s="150">
        <f t="shared" si="2"/>
        <v>135.75</v>
      </c>
      <c r="M45" s="255" t="s">
        <v>72</v>
      </c>
      <c r="N45" s="225"/>
      <c r="O45" s="225"/>
      <c r="P45" s="225"/>
      <c r="Q45" s="225"/>
      <c r="R45" s="225"/>
      <c r="S45" s="223"/>
      <c r="T45" s="225"/>
      <c r="U45" s="234"/>
    </row>
    <row r="46" spans="1:21" ht="16.5" customHeight="1">
      <c r="A46" s="161"/>
      <c r="B46" s="265"/>
      <c r="C46" s="267"/>
      <c r="D46" s="80" t="s">
        <v>3</v>
      </c>
      <c r="E46" s="131">
        <f t="shared" si="2"/>
        <v>3001.1800000000003</v>
      </c>
      <c r="F46" s="131">
        <f t="shared" si="2"/>
        <v>202.3</v>
      </c>
      <c r="G46" s="131">
        <f t="shared" si="2"/>
        <v>2317.5</v>
      </c>
      <c r="H46" s="131">
        <f t="shared" si="2"/>
        <v>15</v>
      </c>
      <c r="I46" s="131">
        <f t="shared" si="2"/>
        <v>30</v>
      </c>
      <c r="J46" s="131">
        <f t="shared" si="2"/>
        <v>300.63</v>
      </c>
      <c r="K46" s="131">
        <f t="shared" si="2"/>
        <v>131.69</v>
      </c>
      <c r="L46" s="131">
        <f t="shared" si="2"/>
        <v>135.75</v>
      </c>
      <c r="M46" s="255"/>
      <c r="N46" s="236"/>
      <c r="O46" s="236"/>
      <c r="P46" s="236"/>
      <c r="Q46" s="236"/>
      <c r="R46" s="236"/>
      <c r="S46" s="224"/>
      <c r="T46" s="236"/>
      <c r="U46" s="235"/>
    </row>
    <row r="47" spans="1:21" ht="15" customHeight="1">
      <c r="A47" s="161"/>
      <c r="B47" s="265"/>
      <c r="C47" s="267"/>
      <c r="D47" s="80" t="s">
        <v>2</v>
      </c>
      <c r="E47" s="131">
        <f aca="true" t="shared" si="3" ref="E47:L47">E13</f>
        <v>10928.279999999999</v>
      </c>
      <c r="F47" s="131">
        <f t="shared" si="3"/>
        <v>2703.61</v>
      </c>
      <c r="G47" s="131">
        <f t="shared" si="3"/>
        <v>2703.61</v>
      </c>
      <c r="H47" s="131">
        <f t="shared" si="3"/>
        <v>2703.61</v>
      </c>
      <c r="I47" s="131">
        <f t="shared" si="3"/>
        <v>0</v>
      </c>
      <c r="J47" s="131">
        <f t="shared" si="3"/>
        <v>2817.45</v>
      </c>
      <c r="K47" s="131">
        <f t="shared" si="3"/>
        <v>0</v>
      </c>
      <c r="L47" s="131">
        <f t="shared" si="3"/>
        <v>0</v>
      </c>
      <c r="M47" s="255"/>
      <c r="N47" s="236"/>
      <c r="O47" s="236"/>
      <c r="P47" s="236"/>
      <c r="Q47" s="236"/>
      <c r="R47" s="236"/>
      <c r="S47" s="224"/>
      <c r="T47" s="236"/>
      <c r="U47" s="235"/>
    </row>
    <row r="48" spans="1:21" ht="14.25" customHeight="1" thickBot="1">
      <c r="A48" s="161"/>
      <c r="B48" s="234"/>
      <c r="C48" s="268"/>
      <c r="D48" s="81" t="s">
        <v>61</v>
      </c>
      <c r="E48" s="151">
        <f aca="true" t="shared" si="4" ref="E48:L48">SUM(F48:L48)</f>
        <v>0</v>
      </c>
      <c r="F48" s="151">
        <f t="shared" si="4"/>
        <v>0</v>
      </c>
      <c r="G48" s="151">
        <f t="shared" si="4"/>
        <v>0</v>
      </c>
      <c r="H48" s="151">
        <f t="shared" si="4"/>
        <v>0</v>
      </c>
      <c r="I48" s="151">
        <f t="shared" si="4"/>
        <v>0</v>
      </c>
      <c r="J48" s="151">
        <f t="shared" si="4"/>
        <v>0</v>
      </c>
      <c r="K48" s="151">
        <f t="shared" si="4"/>
        <v>0</v>
      </c>
      <c r="L48" s="151">
        <f t="shared" si="4"/>
        <v>0</v>
      </c>
      <c r="M48" s="256"/>
      <c r="N48" s="236"/>
      <c r="O48" s="236"/>
      <c r="P48" s="236"/>
      <c r="Q48" s="236"/>
      <c r="R48" s="236"/>
      <c r="S48" s="225"/>
      <c r="T48" s="236"/>
      <c r="U48" s="235"/>
    </row>
    <row r="51" spans="6:7" ht="18.75" customHeight="1">
      <c r="F51" s="51"/>
      <c r="G51" s="51"/>
    </row>
  </sheetData>
  <sheetProtection/>
  <mergeCells count="95">
    <mergeCell ref="B37:B40"/>
    <mergeCell ref="M21:M23"/>
    <mergeCell ref="N21:N23"/>
    <mergeCell ref="O21:O23"/>
    <mergeCell ref="P21:P23"/>
    <mergeCell ref="R21:R23"/>
    <mergeCell ref="D25:D28"/>
    <mergeCell ref="C33:C36"/>
    <mergeCell ref="C29:C32"/>
    <mergeCell ref="T17:T18"/>
    <mergeCell ref="Q15:Q16"/>
    <mergeCell ref="B29:B32"/>
    <mergeCell ref="Q17:Q18"/>
    <mergeCell ref="R17:R18"/>
    <mergeCell ref="P27:P28"/>
    <mergeCell ref="Q25:Q26"/>
    <mergeCell ref="M17:M18"/>
    <mergeCell ref="A4:U4"/>
    <mergeCell ref="A6:A7"/>
    <mergeCell ref="B6:B7"/>
    <mergeCell ref="C6:C7"/>
    <mergeCell ref="U6:U7"/>
    <mergeCell ref="Q21:Q23"/>
    <mergeCell ref="U11:U14"/>
    <mergeCell ref="D6:D7"/>
    <mergeCell ref="E6:L6"/>
    <mergeCell ref="M6:T6"/>
    <mergeCell ref="A11:A14"/>
    <mergeCell ref="R45:R48"/>
    <mergeCell ref="R15:R16"/>
    <mergeCell ref="U15:U19"/>
    <mergeCell ref="A45:A48"/>
    <mergeCell ref="B45:B48"/>
    <mergeCell ref="C45:C48"/>
    <mergeCell ref="C37:C40"/>
    <mergeCell ref="T45:T48"/>
    <mergeCell ref="T21:T23"/>
    <mergeCell ref="M45:M48"/>
    <mergeCell ref="B9:U9"/>
    <mergeCell ref="B10:U10"/>
    <mergeCell ref="N27:N28"/>
    <mergeCell ref="P15:P16"/>
    <mergeCell ref="N25:N26"/>
    <mergeCell ref="O25:O26"/>
    <mergeCell ref="P25:P26"/>
    <mergeCell ref="C11:C14"/>
    <mergeCell ref="U25:U28"/>
    <mergeCell ref="C15:C18"/>
    <mergeCell ref="M27:M28"/>
    <mergeCell ref="N17:N18"/>
    <mergeCell ref="B11:B14"/>
    <mergeCell ref="B25:B28"/>
    <mergeCell ref="C25:C28"/>
    <mergeCell ref="B20:B23"/>
    <mergeCell ref="C20:C23"/>
    <mergeCell ref="M15:M16"/>
    <mergeCell ref="U20:U24"/>
    <mergeCell ref="R25:R26"/>
    <mergeCell ref="M11:M14"/>
    <mergeCell ref="T27:T28"/>
    <mergeCell ref="O15:O16"/>
    <mergeCell ref="O17:O18"/>
    <mergeCell ref="P17:P18"/>
    <mergeCell ref="R27:R28"/>
    <mergeCell ref="M25:M26"/>
    <mergeCell ref="T11:T14"/>
    <mergeCell ref="U45:U48"/>
    <mergeCell ref="P45:P48"/>
    <mergeCell ref="T25:T26"/>
    <mergeCell ref="N45:N48"/>
    <mergeCell ref="O45:O48"/>
    <mergeCell ref="T1:AE1"/>
    <mergeCell ref="O2:AE2"/>
    <mergeCell ref="M3:AE3"/>
    <mergeCell ref="S25:S26"/>
    <mergeCell ref="S27:S28"/>
    <mergeCell ref="C41:C44"/>
    <mergeCell ref="B41:B44"/>
    <mergeCell ref="A15:A18"/>
    <mergeCell ref="B15:B18"/>
    <mergeCell ref="N15:N16"/>
    <mergeCell ref="T15:T16"/>
    <mergeCell ref="Q27:Q28"/>
    <mergeCell ref="S15:S16"/>
    <mergeCell ref="S17:S18"/>
    <mergeCell ref="S21:S23"/>
    <mergeCell ref="S45:S48"/>
    <mergeCell ref="N11:N14"/>
    <mergeCell ref="O11:O14"/>
    <mergeCell ref="P11:P14"/>
    <mergeCell ref="Q11:Q14"/>
    <mergeCell ref="R11:R14"/>
    <mergeCell ref="S11:S14"/>
    <mergeCell ref="Q45:Q48"/>
    <mergeCell ref="O27:O28"/>
  </mergeCells>
  <printOptions horizontalCentered="1"/>
  <pageMargins left="0.1968503937007874" right="0.1968503937007874" top="0.3937007874015748" bottom="0.1968503937007874" header="0" footer="0"/>
  <pageSetup fitToHeight="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Adm#Econom#7</cp:lastModifiedBy>
  <cp:lastPrinted>2024-03-21T11:48:54Z</cp:lastPrinted>
  <dcterms:created xsi:type="dcterms:W3CDTF">2013-10-21T11:04:08Z</dcterms:created>
  <dcterms:modified xsi:type="dcterms:W3CDTF">2024-03-21T11:55:23Z</dcterms:modified>
  <cp:category/>
  <cp:version/>
  <cp:contentType/>
  <cp:contentStatus/>
</cp:coreProperties>
</file>