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0 от 00.01.2022 Комфортная среда\Новая редакция МП Обеспечение комфортной среды\"/>
    </mc:Choice>
  </mc:AlternateContent>
  <bookViews>
    <workbookView xWindow="0" yWindow="0" windowWidth="14370" windowHeight="7515" tabRatio="514"/>
  </bookViews>
  <sheets>
    <sheet name="Лист1" sheetId="1" r:id="rId1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8" i="1" l="1"/>
  <c r="I18" i="1"/>
  <c r="H18" i="1"/>
  <c r="G18" i="1"/>
  <c r="F18" i="1"/>
  <c r="K18" i="1"/>
  <c r="G20" i="1" l="1"/>
  <c r="E20" i="1" l="1"/>
  <c r="E19" i="1"/>
  <c r="G35" i="1" l="1"/>
  <c r="H35" i="1"/>
  <c r="I35" i="1"/>
  <c r="J35" i="1"/>
  <c r="K35" i="1"/>
  <c r="F35" i="1"/>
  <c r="E30" i="1" l="1"/>
  <c r="E29" i="1"/>
  <c r="E28" i="1"/>
  <c r="E27" i="1"/>
  <c r="E26" i="1"/>
  <c r="E24" i="1"/>
  <c r="E15" i="1"/>
  <c r="E32" i="1"/>
  <c r="E31" i="1"/>
  <c r="E25" i="1"/>
  <c r="E23" i="1"/>
  <c r="E22" i="1"/>
  <c r="E21" i="1"/>
  <c r="E18" i="1"/>
  <c r="E16" i="1"/>
  <c r="J17" i="1"/>
  <c r="E35" i="1"/>
  <c r="E13" i="1" s="1"/>
  <c r="F33" i="1" l="1"/>
  <c r="G14" i="1"/>
  <c r="H14" i="1"/>
  <c r="F14" i="1"/>
  <c r="I17" i="1"/>
  <c r="H17" i="1"/>
  <c r="G17" i="1"/>
  <c r="F17" i="1"/>
  <c r="E36" i="1" l="1"/>
  <c r="E14" i="1" s="1"/>
  <c r="E12" i="1" s="1"/>
  <c r="H13" i="1"/>
  <c r="G33" i="1"/>
  <c r="G13" i="1"/>
  <c r="G12" i="1" s="1"/>
  <c r="K17" i="1"/>
  <c r="E17" i="1" s="1"/>
  <c r="F13" i="1" l="1"/>
  <c r="F12" i="1" s="1"/>
  <c r="H33" i="1"/>
  <c r="H12" i="1"/>
  <c r="I13" i="1" l="1"/>
  <c r="J13" i="1" l="1"/>
  <c r="J14" i="1"/>
  <c r="K13" i="1"/>
  <c r="I33" i="1" l="1"/>
  <c r="I14" i="1"/>
  <c r="I12" i="1" s="1"/>
  <c r="J12" i="1"/>
  <c r="K14" i="1"/>
  <c r="K12" i="1" s="1"/>
  <c r="K33" i="1"/>
  <c r="J33" i="1"/>
  <c r="E33" i="1" l="1"/>
</calcChain>
</file>

<file path=xl/sharedStrings.xml><?xml version="1.0" encoding="utf-8"?>
<sst xmlns="http://schemas.openxmlformats.org/spreadsheetml/2006/main" count="216" uniqueCount="97">
  <si>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</si>
  <si>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</si>
  <si>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</si>
  <si>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</si>
  <si>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</si>
  <si>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</si>
  <si>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</si>
  <si>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</si>
  <si>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</si>
  <si>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</si>
  <si>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</si>
  <si>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</si>
  <si>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</si>
  <si>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</si>
  <si>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</si>
  <si>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</si>
  <si>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</si>
  <si>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</si>
  <si>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</si>
  <si>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</si>
  <si>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</si>
  <si>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</si>
  <si>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</si>
  <si>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</si>
  <si>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</si>
  <si>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</si>
  <si>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</si>
  <si>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</si>
  <si>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</si>
  <si>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</si>
  <si>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</si>
  <si>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</si>
  <si>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</si>
  <si>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</si>
  <si>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</si>
  <si>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</si>
  <si>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</si>
  <si>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</si>
  <si>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</si>
  <si>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</si>
  <si>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</si>
  <si>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</si>
  <si>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</si>
  <si>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</si>
  <si>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</si>
  <si>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</si>
  <si>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</si>
  <si>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</si>
  <si>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</si>
  <si>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</si>
  <si>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</si>
  <si>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</si>
  <si>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</si>
  <si>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</si>
  <si>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</si>
  <si>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</si>
  <si>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</si>
  <si>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</si>
  <si>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</si>
  <si>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</si>
  <si>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</si>
  <si>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</si>
  <si>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</si>
  <si>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</si>
  <si>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</si>
  <si>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</si>
  <si>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</si>
  <si>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</si>
  <si>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</si>
  <si>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</si>
  <si>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</si>
  <si>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</si>
  <si>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</si>
  <si>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</si>
  <si>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</si>
  <si>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</si>
  <si>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</si>
  <si>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</si>
  <si>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</si>
  <si>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</si>
  <si>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</si>
  <si>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</si>
  <si>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</si>
  <si>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</si>
  <si>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</si>
  <si>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</si>
  <si>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</si>
  <si>
    <t>1.2.1.</t>
  </si>
  <si>
    <t>1.2.2.</t>
  </si>
  <si>
    <t>Обслуживание внутридомового газового оборудования, страхование особо опасных объектов, экспертиза промышленной безопасности ГРУ</t>
  </si>
  <si>
    <t xml:space="preserve"> Техническая диагностика подземных, внутридомовых и внутриквартирных газопроводов,  замена изношенных газовых сетей</t>
  </si>
  <si>
    <r>
      <rPr>
        <sz val="10"/>
        <rFont val="Times New Roman"/>
        <family val="1"/>
        <charset val="204"/>
      </rPr>
      <t xml:space="preserve">МБУ УМС СЗ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</si>
  <si>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МБУ УМС СЗ ЗАТО Видяево,             ТП «Водоканал» АО «ГУ ЖКХ» ЭУ № 3, ПАО «Оборонэнерго», ООО «Севгаз», АО "МЭС"</t>
  </si>
  <si>
    <t xml:space="preserve">МБУ УМС СЗ ЗАТО Видяево   </t>
  </si>
  <si>
    <t xml:space="preserve">ОЭР и МИ,                 МБУ УМС СЗ ЗАТО Видяево   </t>
  </si>
  <si>
    <t xml:space="preserve">Приложение </t>
  </si>
  <si>
    <t>к 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</si>
</sst>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Fill="1"/>
    <xf numFmtId="0" fontId="10" fillId="0" borderId="0" xfId="0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="90" zoomScaleNormal="90" workbookViewId="0">
      <pane ySplit="3240" topLeftCell="A30" activePane="bottomLeft"/>
      <selection activeCell="L2" sqref="L2:S2"/>
      <selection pane="bottomLeft" activeCell="E12" sqref="E12:H36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0" width="9.140625" style="4"/>
    <col min="11" max="11" width="9.140625" style="16" customWidth="1"/>
    <col min="12" max="12" width="21.7109375" style="23" customWidth="1"/>
    <col min="13" max="18" width="9.140625" style="23"/>
    <col min="19" max="19" width="16.5703125" style="2" customWidth="1"/>
    <col min="20" max="16384" width="9.140625" style="2"/>
  </cols>
  <sheetData>
    <row r="1" spans="1:19" ht="15.75" x14ac:dyDescent="0.25">
      <c r="L1" s="26"/>
      <c r="M1" s="26"/>
      <c r="N1" s="26"/>
      <c r="O1" s="26"/>
      <c r="P1" s="34" t="s">
        <v>95</v>
      </c>
      <c r="Q1" s="34"/>
      <c r="R1" s="34"/>
      <c r="S1" s="34"/>
    </row>
    <row r="2" spans="1:19" ht="15" customHeight="1" x14ac:dyDescent="0.25">
      <c r="L2" s="40" t="s">
        <v>96</v>
      </c>
      <c r="M2" s="40"/>
      <c r="N2" s="40"/>
      <c r="O2" s="40"/>
      <c r="P2" s="40"/>
      <c r="Q2" s="40"/>
      <c r="R2" s="40"/>
      <c r="S2" s="40"/>
    </row>
    <row r="3" spans="1:19" ht="18.75" hidden="1" customHeight="1" x14ac:dyDescent="0.3">
      <c r="L3" s="59"/>
      <c r="M3" s="59"/>
      <c r="N3" s="59"/>
      <c r="O3" s="59"/>
      <c r="P3" s="59"/>
      <c r="Q3" s="59"/>
      <c r="R3" s="59"/>
      <c r="S3" s="59"/>
    </row>
    <row r="4" spans="1:19" ht="10.5" hidden="1" customHeight="1" x14ac:dyDescent="0.3">
      <c r="L4" s="17"/>
      <c r="M4" s="17"/>
      <c r="N4" s="17"/>
      <c r="O4" s="17"/>
      <c r="P4" s="17"/>
      <c r="Q4" s="17"/>
      <c r="R4" s="17"/>
      <c r="S4" s="12"/>
    </row>
    <row r="5" spans="1:19" ht="18.75" x14ac:dyDescent="0.3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18.75" x14ac:dyDescent="0.3">
      <c r="A6" s="60" t="s">
        <v>68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8" spans="1:19" ht="37.5" customHeight="1" x14ac:dyDescent="0.25">
      <c r="A8" s="53" t="s">
        <v>0</v>
      </c>
      <c r="B8" s="36" t="s">
        <v>1</v>
      </c>
      <c r="C8" s="36" t="s">
        <v>2</v>
      </c>
      <c r="D8" s="8" t="s">
        <v>3</v>
      </c>
      <c r="E8" s="61" t="s">
        <v>5</v>
      </c>
      <c r="F8" s="62"/>
      <c r="G8" s="62"/>
      <c r="H8" s="62"/>
      <c r="I8" s="62"/>
      <c r="J8" s="62"/>
      <c r="K8" s="62"/>
      <c r="L8" s="63" t="s">
        <v>6</v>
      </c>
      <c r="M8" s="64"/>
      <c r="N8" s="64"/>
      <c r="O8" s="64"/>
      <c r="P8" s="64"/>
      <c r="Q8" s="64"/>
      <c r="R8" s="64"/>
      <c r="S8" s="36" t="s">
        <v>7</v>
      </c>
    </row>
    <row r="9" spans="1:19" ht="38.25" x14ac:dyDescent="0.25">
      <c r="A9" s="53"/>
      <c r="B9" s="36"/>
      <c r="C9" s="36"/>
      <c r="D9" s="8" t="s">
        <v>4</v>
      </c>
      <c r="E9" s="6" t="s">
        <v>8</v>
      </c>
      <c r="F9" s="6" t="s">
        <v>59</v>
      </c>
      <c r="G9" s="6" t="s">
        <v>60</v>
      </c>
      <c r="H9" s="6" t="s">
        <v>72</v>
      </c>
      <c r="I9" s="6" t="s">
        <v>74</v>
      </c>
      <c r="J9" s="6" t="s">
        <v>75</v>
      </c>
      <c r="K9" s="18" t="s">
        <v>77</v>
      </c>
      <c r="L9" s="19" t="s">
        <v>9</v>
      </c>
      <c r="M9" s="19" t="s">
        <v>59</v>
      </c>
      <c r="N9" s="19" t="s">
        <v>60</v>
      </c>
      <c r="O9" s="19" t="s">
        <v>72</v>
      </c>
      <c r="P9" s="19" t="s">
        <v>74</v>
      </c>
      <c r="Q9" s="19" t="s">
        <v>75</v>
      </c>
      <c r="R9" s="19" t="s">
        <v>77</v>
      </c>
      <c r="S9" s="36"/>
    </row>
    <row r="10" spans="1:19" x14ac:dyDescent="0.25">
      <c r="A10" s="7"/>
      <c r="B10" s="51" t="s">
        <v>10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x14ac:dyDescent="0.25">
      <c r="A11" s="7"/>
      <c r="B11" s="51" t="s">
        <v>11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49.5" customHeight="1" x14ac:dyDescent="0.25">
      <c r="A12" s="53" t="s">
        <v>12</v>
      </c>
      <c r="B12" s="56" t="s">
        <v>56</v>
      </c>
      <c r="C12" s="54" t="s">
        <v>78</v>
      </c>
      <c r="D12" s="7" t="s">
        <v>57</v>
      </c>
      <c r="E12" s="65">
        <f>E13+E14</f>
        <v>16212.359999999999</v>
      </c>
      <c r="F12" s="65">
        <f t="shared" ref="F12:G12" si="0">F13+F14</f>
        <v>5613.3899999999994</v>
      </c>
      <c r="G12" s="65">
        <f t="shared" si="0"/>
        <v>6007.91</v>
      </c>
      <c r="H12" s="65">
        <f t="shared" ref="H12:J12" si="1">H13+H14</f>
        <v>4591.0599999999995</v>
      </c>
      <c r="I12" s="1">
        <f t="shared" si="1"/>
        <v>0</v>
      </c>
      <c r="J12" s="1">
        <f t="shared" si="1"/>
        <v>0</v>
      </c>
      <c r="K12" s="20">
        <f t="shared" ref="K12" si="2">K13+K14</f>
        <v>0</v>
      </c>
      <c r="L12" s="55"/>
      <c r="M12" s="37"/>
      <c r="N12" s="37"/>
      <c r="O12" s="37"/>
      <c r="P12" s="55"/>
      <c r="Q12" s="37"/>
      <c r="R12" s="37"/>
      <c r="S12" s="35"/>
    </row>
    <row r="13" spans="1:19" ht="20.25" customHeight="1" x14ac:dyDescent="0.25">
      <c r="A13" s="53"/>
      <c r="B13" s="58"/>
      <c r="C13" s="54"/>
      <c r="D13" s="7" t="s">
        <v>15</v>
      </c>
      <c r="E13" s="65">
        <f>E35</f>
        <v>16212.359999999999</v>
      </c>
      <c r="F13" s="65">
        <f>F35</f>
        <v>5613.3899999999994</v>
      </c>
      <c r="G13" s="65">
        <f>G35</f>
        <v>6007.91</v>
      </c>
      <c r="H13" s="65">
        <f>H35</f>
        <v>4591.0599999999995</v>
      </c>
      <c r="I13" s="1">
        <f t="shared" ref="I13:J13" si="3">I35</f>
        <v>0</v>
      </c>
      <c r="J13" s="1">
        <f t="shared" si="3"/>
        <v>0</v>
      </c>
      <c r="K13" s="20">
        <f>K35</f>
        <v>0</v>
      </c>
      <c r="L13" s="55"/>
      <c r="M13" s="38"/>
      <c r="N13" s="38"/>
      <c r="O13" s="38"/>
      <c r="P13" s="55"/>
      <c r="Q13" s="38"/>
      <c r="R13" s="38"/>
      <c r="S13" s="35"/>
    </row>
    <row r="14" spans="1:19" ht="20.25" customHeight="1" x14ac:dyDescent="0.25">
      <c r="A14" s="53"/>
      <c r="B14" s="57"/>
      <c r="C14" s="54"/>
      <c r="D14" s="7" t="s">
        <v>16</v>
      </c>
      <c r="E14" s="65">
        <f>E36</f>
        <v>0</v>
      </c>
      <c r="F14" s="65">
        <f t="shared" ref="F14:G14" si="4">F36</f>
        <v>0</v>
      </c>
      <c r="G14" s="65">
        <f t="shared" si="4"/>
        <v>0</v>
      </c>
      <c r="H14" s="65">
        <f t="shared" ref="H14:J14" si="5">H36</f>
        <v>0</v>
      </c>
      <c r="I14" s="1">
        <f t="shared" si="5"/>
        <v>0</v>
      </c>
      <c r="J14" s="1">
        <f t="shared" si="5"/>
        <v>0</v>
      </c>
      <c r="K14" s="20">
        <f>K36</f>
        <v>0</v>
      </c>
      <c r="L14" s="55"/>
      <c r="M14" s="39"/>
      <c r="N14" s="39"/>
      <c r="O14" s="39"/>
      <c r="P14" s="55"/>
      <c r="Q14" s="39"/>
      <c r="R14" s="39"/>
      <c r="S14" s="35"/>
    </row>
    <row r="15" spans="1:19" ht="91.9" customHeight="1" x14ac:dyDescent="0.25">
      <c r="A15" s="53" t="s">
        <v>17</v>
      </c>
      <c r="B15" s="54" t="s">
        <v>18</v>
      </c>
      <c r="C15" s="53" t="s">
        <v>78</v>
      </c>
      <c r="D15" s="56" t="s">
        <v>27</v>
      </c>
      <c r="E15" s="65">
        <f t="shared" ref="E15:E33" si="6">SUM(F15:K15)</f>
        <v>0</v>
      </c>
      <c r="F15" s="65" t="s">
        <v>28</v>
      </c>
      <c r="G15" s="65" t="s">
        <v>28</v>
      </c>
      <c r="H15" s="65" t="s">
        <v>28</v>
      </c>
      <c r="I15" s="1" t="s">
        <v>28</v>
      </c>
      <c r="J15" s="1" t="s">
        <v>28</v>
      </c>
      <c r="K15" s="20" t="s">
        <v>28</v>
      </c>
      <c r="L15" s="13" t="s">
        <v>19</v>
      </c>
      <c r="M15" s="21">
        <v>365</v>
      </c>
      <c r="N15" s="21">
        <v>366</v>
      </c>
      <c r="O15" s="21">
        <v>365</v>
      </c>
      <c r="P15" s="21">
        <v>365</v>
      </c>
      <c r="Q15" s="21">
        <v>365</v>
      </c>
      <c r="R15" s="21">
        <v>365</v>
      </c>
      <c r="S15" s="53" t="s">
        <v>91</v>
      </c>
    </row>
    <row r="16" spans="1:19" ht="37.15" customHeight="1" x14ac:dyDescent="0.25">
      <c r="A16" s="53"/>
      <c r="B16" s="54"/>
      <c r="C16" s="53"/>
      <c r="D16" s="57"/>
      <c r="E16" s="65">
        <f t="shared" si="6"/>
        <v>0</v>
      </c>
      <c r="F16" s="65" t="s">
        <v>28</v>
      </c>
      <c r="G16" s="65" t="s">
        <v>28</v>
      </c>
      <c r="H16" s="65" t="s">
        <v>28</v>
      </c>
      <c r="I16" s="1" t="s">
        <v>28</v>
      </c>
      <c r="J16" s="1" t="s">
        <v>28</v>
      </c>
      <c r="K16" s="20" t="s">
        <v>28</v>
      </c>
      <c r="L16" s="13" t="s">
        <v>20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53"/>
    </row>
    <row r="17" spans="1:19" ht="53.25" customHeight="1" x14ac:dyDescent="0.25">
      <c r="A17" s="53" t="s">
        <v>21</v>
      </c>
      <c r="B17" s="54" t="s">
        <v>73</v>
      </c>
      <c r="C17" s="53" t="s">
        <v>78</v>
      </c>
      <c r="D17" s="7" t="s">
        <v>63</v>
      </c>
      <c r="E17" s="65">
        <f t="shared" si="6"/>
        <v>16212.359999999999</v>
      </c>
      <c r="F17" s="65">
        <f t="shared" ref="F17:K17" si="7">SUM(F18)</f>
        <v>5613.3899999999994</v>
      </c>
      <c r="G17" s="65">
        <f t="shared" si="7"/>
        <v>6007.91</v>
      </c>
      <c r="H17" s="65">
        <f>SUM(H18)</f>
        <v>4591.0599999999995</v>
      </c>
      <c r="I17" s="1">
        <f t="shared" ref="I17" si="8">SUM(I18)</f>
        <v>0</v>
      </c>
      <c r="J17" s="1">
        <f>SUM(J18)</f>
        <v>0</v>
      </c>
      <c r="K17" s="20">
        <f t="shared" si="7"/>
        <v>0</v>
      </c>
      <c r="L17" s="32"/>
      <c r="M17" s="32"/>
      <c r="N17" s="32"/>
      <c r="O17" s="32"/>
      <c r="P17" s="32"/>
      <c r="Q17" s="32"/>
      <c r="R17" s="32"/>
      <c r="S17" s="41" t="s">
        <v>24</v>
      </c>
    </row>
    <row r="18" spans="1:19" ht="79.150000000000006" customHeight="1" x14ac:dyDescent="0.25">
      <c r="A18" s="53"/>
      <c r="B18" s="54"/>
      <c r="C18" s="53"/>
      <c r="D18" s="7" t="s">
        <v>22</v>
      </c>
      <c r="E18" s="65">
        <f t="shared" si="6"/>
        <v>16212.359999999999</v>
      </c>
      <c r="F18" s="66">
        <f t="shared" ref="F18:J18" si="9">F19+F20</f>
        <v>5613.3899999999994</v>
      </c>
      <c r="G18" s="66">
        <f t="shared" si="9"/>
        <v>6007.91</v>
      </c>
      <c r="H18" s="66">
        <f t="shared" si="9"/>
        <v>4591.0599999999995</v>
      </c>
      <c r="I18" s="20">
        <f t="shared" si="9"/>
        <v>0</v>
      </c>
      <c r="J18" s="20">
        <f t="shared" si="9"/>
        <v>0</v>
      </c>
      <c r="K18" s="20">
        <f>K19+K20</f>
        <v>0</v>
      </c>
      <c r="L18" s="33"/>
      <c r="M18" s="33"/>
      <c r="N18" s="33"/>
      <c r="O18" s="33"/>
      <c r="P18" s="33"/>
      <c r="Q18" s="33"/>
      <c r="R18" s="33"/>
      <c r="S18" s="42"/>
    </row>
    <row r="19" spans="1:19" ht="95.25" customHeight="1" x14ac:dyDescent="0.25">
      <c r="A19" s="28" t="s">
        <v>87</v>
      </c>
      <c r="B19" s="29" t="s">
        <v>89</v>
      </c>
      <c r="C19" s="28"/>
      <c r="D19" s="28" t="s">
        <v>47</v>
      </c>
      <c r="E19" s="65">
        <f>F19+G19+H19+I19+J19+K19</f>
        <v>9509.1</v>
      </c>
      <c r="F19" s="65">
        <v>3309</v>
      </c>
      <c r="G19" s="65">
        <v>3482.21</v>
      </c>
      <c r="H19" s="65">
        <v>2717.89</v>
      </c>
      <c r="I19" s="1">
        <v>0</v>
      </c>
      <c r="J19" s="1">
        <v>0</v>
      </c>
      <c r="K19" s="1">
        <v>0</v>
      </c>
      <c r="L19" s="13" t="s">
        <v>23</v>
      </c>
      <c r="M19" s="27">
        <v>365</v>
      </c>
      <c r="N19" s="27">
        <v>366</v>
      </c>
      <c r="O19" s="27">
        <v>365</v>
      </c>
      <c r="P19" s="27">
        <v>365</v>
      </c>
      <c r="Q19" s="27">
        <v>365</v>
      </c>
      <c r="R19" s="27">
        <v>365</v>
      </c>
      <c r="S19" s="43"/>
    </row>
    <row r="20" spans="1:19" ht="79.150000000000006" customHeight="1" x14ac:dyDescent="0.25">
      <c r="A20" s="28" t="s">
        <v>88</v>
      </c>
      <c r="B20" s="29" t="s">
        <v>90</v>
      </c>
      <c r="C20" s="28"/>
      <c r="D20" s="28" t="s">
        <v>47</v>
      </c>
      <c r="E20" s="65">
        <f>F20+G20+H20+I20+J20+K20</f>
        <v>6703.26</v>
      </c>
      <c r="F20" s="65">
        <v>2304.39</v>
      </c>
      <c r="G20" s="65">
        <f>2634.79-109.09</f>
        <v>2525.6999999999998</v>
      </c>
      <c r="H20" s="65">
        <f>1971.33-98.16</f>
        <v>1873.1699999999998</v>
      </c>
      <c r="I20" s="1">
        <v>0</v>
      </c>
      <c r="J20" s="1">
        <v>0</v>
      </c>
      <c r="K20" s="1">
        <v>0</v>
      </c>
      <c r="L20" s="13" t="s">
        <v>20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44"/>
    </row>
    <row r="21" spans="1:19" ht="102" x14ac:dyDescent="0.25">
      <c r="A21" s="7" t="s">
        <v>25</v>
      </c>
      <c r="B21" s="9" t="s">
        <v>26</v>
      </c>
      <c r="C21" s="7" t="s">
        <v>78</v>
      </c>
      <c r="D21" s="7" t="s">
        <v>27</v>
      </c>
      <c r="E21" s="65">
        <f t="shared" si="6"/>
        <v>0</v>
      </c>
      <c r="F21" s="65" t="s">
        <v>28</v>
      </c>
      <c r="G21" s="65" t="s">
        <v>28</v>
      </c>
      <c r="H21" s="65" t="s">
        <v>28</v>
      </c>
      <c r="I21" s="1" t="s">
        <v>28</v>
      </c>
      <c r="J21" s="1" t="s">
        <v>28</v>
      </c>
      <c r="K21" s="20" t="s">
        <v>28</v>
      </c>
      <c r="L21" s="13" t="s">
        <v>29</v>
      </c>
      <c r="M21" s="21">
        <v>100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13" t="s">
        <v>92</v>
      </c>
    </row>
    <row r="22" spans="1:19" ht="138" customHeight="1" x14ac:dyDescent="0.25">
      <c r="A22" s="7" t="s">
        <v>30</v>
      </c>
      <c r="B22" s="11" t="s">
        <v>58</v>
      </c>
      <c r="C22" s="14" t="s">
        <v>78</v>
      </c>
      <c r="D22" s="7" t="s">
        <v>27</v>
      </c>
      <c r="E22" s="65">
        <f t="shared" si="6"/>
        <v>0</v>
      </c>
      <c r="F22" s="65" t="s">
        <v>28</v>
      </c>
      <c r="G22" s="65" t="s">
        <v>28</v>
      </c>
      <c r="H22" s="65" t="s">
        <v>28</v>
      </c>
      <c r="I22" s="1" t="s">
        <v>28</v>
      </c>
      <c r="J22" s="1" t="s">
        <v>28</v>
      </c>
      <c r="K22" s="20" t="s">
        <v>28</v>
      </c>
      <c r="L22" s="13" t="s">
        <v>31</v>
      </c>
      <c r="M22" s="21">
        <v>100</v>
      </c>
      <c r="N22" s="21">
        <v>100</v>
      </c>
      <c r="O22" s="24">
        <v>100</v>
      </c>
      <c r="P22" s="21">
        <v>100</v>
      </c>
      <c r="Q22" s="21">
        <v>100</v>
      </c>
      <c r="R22" s="21">
        <v>100</v>
      </c>
      <c r="S22" s="7" t="s">
        <v>48</v>
      </c>
    </row>
    <row r="23" spans="1:19" ht="38.25" x14ac:dyDescent="0.25">
      <c r="A23" s="7" t="s">
        <v>33</v>
      </c>
      <c r="B23" s="9" t="s">
        <v>36</v>
      </c>
      <c r="C23" s="7" t="s">
        <v>78</v>
      </c>
      <c r="D23" s="7" t="s">
        <v>65</v>
      </c>
      <c r="E23" s="65">
        <f t="shared" si="6"/>
        <v>0</v>
      </c>
      <c r="F23" s="65" t="s">
        <v>28</v>
      </c>
      <c r="G23" s="65" t="s">
        <v>28</v>
      </c>
      <c r="H23" s="65" t="s">
        <v>28</v>
      </c>
      <c r="I23" s="1" t="s">
        <v>28</v>
      </c>
      <c r="J23" s="1" t="s">
        <v>28</v>
      </c>
      <c r="K23" s="20" t="s">
        <v>28</v>
      </c>
      <c r="L23" s="13" t="s">
        <v>80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7" t="s">
        <v>71</v>
      </c>
    </row>
    <row r="24" spans="1:19" ht="114.75" x14ac:dyDescent="0.25">
      <c r="A24" s="7" t="s">
        <v>34</v>
      </c>
      <c r="B24" s="9" t="s">
        <v>38</v>
      </c>
      <c r="C24" s="7" t="s">
        <v>78</v>
      </c>
      <c r="D24" s="7" t="s">
        <v>64</v>
      </c>
      <c r="E24" s="65">
        <f t="shared" si="6"/>
        <v>0</v>
      </c>
      <c r="F24" s="65" t="s">
        <v>28</v>
      </c>
      <c r="G24" s="65" t="s">
        <v>28</v>
      </c>
      <c r="H24" s="65" t="s">
        <v>28</v>
      </c>
      <c r="I24" s="1" t="s">
        <v>28</v>
      </c>
      <c r="J24" s="1" t="s">
        <v>28</v>
      </c>
      <c r="K24" s="20" t="s">
        <v>28</v>
      </c>
      <c r="L24" s="13" t="s">
        <v>81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7" t="s">
        <v>32</v>
      </c>
    </row>
    <row r="25" spans="1:19" ht="110.45" customHeight="1" x14ac:dyDescent="0.25">
      <c r="A25" s="7" t="s">
        <v>35</v>
      </c>
      <c r="B25" s="9" t="s">
        <v>40</v>
      </c>
      <c r="C25" s="7" t="s">
        <v>78</v>
      </c>
      <c r="D25" s="7" t="s">
        <v>64</v>
      </c>
      <c r="E25" s="65">
        <f t="shared" si="6"/>
        <v>0</v>
      </c>
      <c r="F25" s="65" t="s">
        <v>28</v>
      </c>
      <c r="G25" s="65" t="s">
        <v>28</v>
      </c>
      <c r="H25" s="65" t="s">
        <v>28</v>
      </c>
      <c r="I25" s="1" t="s">
        <v>28</v>
      </c>
      <c r="J25" s="1" t="s">
        <v>28</v>
      </c>
      <c r="K25" s="20" t="s">
        <v>28</v>
      </c>
      <c r="L25" s="13" t="s">
        <v>86</v>
      </c>
      <c r="M25" s="21">
        <v>6</v>
      </c>
      <c r="N25" s="21">
        <v>6</v>
      </c>
      <c r="O25" s="21">
        <v>6</v>
      </c>
      <c r="P25" s="21">
        <v>6</v>
      </c>
      <c r="Q25" s="21">
        <v>6</v>
      </c>
      <c r="R25" s="21">
        <v>6</v>
      </c>
      <c r="S25" s="7" t="s">
        <v>32</v>
      </c>
    </row>
    <row r="26" spans="1:19" ht="89.25" x14ac:dyDescent="0.25">
      <c r="A26" s="7" t="s">
        <v>37</v>
      </c>
      <c r="B26" s="9" t="s">
        <v>42</v>
      </c>
      <c r="C26" s="7" t="s">
        <v>78</v>
      </c>
      <c r="D26" s="7" t="s">
        <v>64</v>
      </c>
      <c r="E26" s="65">
        <f t="shared" si="6"/>
        <v>0</v>
      </c>
      <c r="F26" s="65" t="s">
        <v>28</v>
      </c>
      <c r="G26" s="65" t="s">
        <v>28</v>
      </c>
      <c r="H26" s="65" t="s">
        <v>28</v>
      </c>
      <c r="I26" s="1" t="s">
        <v>28</v>
      </c>
      <c r="J26" s="1" t="s">
        <v>28</v>
      </c>
      <c r="K26" s="20" t="s">
        <v>28</v>
      </c>
      <c r="L26" s="13" t="s">
        <v>86</v>
      </c>
      <c r="M26" s="21">
        <v>6</v>
      </c>
      <c r="N26" s="21">
        <v>6</v>
      </c>
      <c r="O26" s="21">
        <v>6</v>
      </c>
      <c r="P26" s="21">
        <v>6</v>
      </c>
      <c r="Q26" s="21">
        <v>6</v>
      </c>
      <c r="R26" s="21">
        <v>6</v>
      </c>
      <c r="S26" s="7" t="s">
        <v>93</v>
      </c>
    </row>
    <row r="27" spans="1:19" ht="51" x14ac:dyDescent="0.25">
      <c r="A27" s="7" t="s">
        <v>39</v>
      </c>
      <c r="B27" s="9" t="s">
        <v>44</v>
      </c>
      <c r="C27" s="7" t="s">
        <v>78</v>
      </c>
      <c r="D27" s="7" t="s">
        <v>64</v>
      </c>
      <c r="E27" s="65">
        <f t="shared" si="6"/>
        <v>0</v>
      </c>
      <c r="F27" s="65" t="s">
        <v>28</v>
      </c>
      <c r="G27" s="65" t="s">
        <v>28</v>
      </c>
      <c r="H27" s="65" t="s">
        <v>28</v>
      </c>
      <c r="I27" s="1" t="s">
        <v>28</v>
      </c>
      <c r="J27" s="1" t="s">
        <v>28</v>
      </c>
      <c r="K27" s="20" t="s">
        <v>28</v>
      </c>
      <c r="L27" s="13" t="s">
        <v>45</v>
      </c>
      <c r="M27" s="21">
        <v>100</v>
      </c>
      <c r="N27" s="21">
        <v>100</v>
      </c>
      <c r="O27" s="21">
        <v>100</v>
      </c>
      <c r="P27" s="21">
        <v>100</v>
      </c>
      <c r="Q27" s="21">
        <v>100</v>
      </c>
      <c r="R27" s="21">
        <v>100</v>
      </c>
      <c r="S27" s="7" t="s">
        <v>93</v>
      </c>
    </row>
    <row r="28" spans="1:19" ht="135" customHeight="1" x14ac:dyDescent="0.25">
      <c r="A28" s="7" t="s">
        <v>41</v>
      </c>
      <c r="B28" s="9" t="s">
        <v>49</v>
      </c>
      <c r="C28" s="7" t="s">
        <v>78</v>
      </c>
      <c r="D28" s="7" t="s">
        <v>50</v>
      </c>
      <c r="E28" s="65">
        <f t="shared" si="6"/>
        <v>0</v>
      </c>
      <c r="F28" s="65" t="s">
        <v>28</v>
      </c>
      <c r="G28" s="65" t="s">
        <v>28</v>
      </c>
      <c r="H28" s="65" t="s">
        <v>28</v>
      </c>
      <c r="I28" s="1" t="s">
        <v>28</v>
      </c>
      <c r="J28" s="1" t="s">
        <v>28</v>
      </c>
      <c r="K28" s="20" t="s">
        <v>28</v>
      </c>
      <c r="L28" s="13" t="s">
        <v>82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7" t="s">
        <v>79</v>
      </c>
    </row>
    <row r="29" spans="1:19" ht="157.9" customHeight="1" x14ac:dyDescent="0.25">
      <c r="A29" s="7" t="s">
        <v>43</v>
      </c>
      <c r="B29" s="15" t="s">
        <v>76</v>
      </c>
      <c r="C29" s="7" t="s">
        <v>78</v>
      </c>
      <c r="D29" s="7" t="s">
        <v>65</v>
      </c>
      <c r="E29" s="65">
        <f t="shared" si="6"/>
        <v>0</v>
      </c>
      <c r="F29" s="65" t="s">
        <v>28</v>
      </c>
      <c r="G29" s="65" t="s">
        <v>28</v>
      </c>
      <c r="H29" s="65" t="s">
        <v>28</v>
      </c>
      <c r="I29" s="1" t="s">
        <v>28</v>
      </c>
      <c r="J29" s="1" t="s">
        <v>28</v>
      </c>
      <c r="K29" s="20" t="s">
        <v>28</v>
      </c>
      <c r="L29" s="13" t="s">
        <v>69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7" t="s">
        <v>51</v>
      </c>
    </row>
    <row r="30" spans="1:19" ht="144" customHeight="1" x14ac:dyDescent="0.25">
      <c r="A30" s="7" t="s">
        <v>46</v>
      </c>
      <c r="B30" s="9" t="s">
        <v>52</v>
      </c>
      <c r="C30" s="7" t="s">
        <v>78</v>
      </c>
      <c r="D30" s="7" t="s">
        <v>65</v>
      </c>
      <c r="E30" s="65">
        <f t="shared" si="6"/>
        <v>0</v>
      </c>
      <c r="F30" s="65" t="s">
        <v>28</v>
      </c>
      <c r="G30" s="65" t="s">
        <v>28</v>
      </c>
      <c r="H30" s="65" t="s">
        <v>28</v>
      </c>
      <c r="I30" s="1" t="s">
        <v>28</v>
      </c>
      <c r="J30" s="1" t="s">
        <v>28</v>
      </c>
      <c r="K30" s="20" t="s">
        <v>28</v>
      </c>
      <c r="L30" s="13" t="s">
        <v>83</v>
      </c>
      <c r="M30" s="25">
        <v>1</v>
      </c>
      <c r="N30" s="25">
        <v>1</v>
      </c>
      <c r="O30" s="25">
        <v>1</v>
      </c>
      <c r="P30" s="25">
        <v>1</v>
      </c>
      <c r="Q30" s="25">
        <v>1</v>
      </c>
      <c r="R30" s="25">
        <v>1</v>
      </c>
      <c r="S30" s="7" t="s">
        <v>70</v>
      </c>
    </row>
    <row r="31" spans="1:19" ht="102" x14ac:dyDescent="0.25">
      <c r="A31" s="7" t="s">
        <v>61</v>
      </c>
      <c r="B31" s="9" t="s">
        <v>53</v>
      </c>
      <c r="C31" s="7" t="s">
        <v>78</v>
      </c>
      <c r="D31" s="7" t="s">
        <v>66</v>
      </c>
      <c r="E31" s="65">
        <f t="shared" si="6"/>
        <v>0</v>
      </c>
      <c r="F31" s="65" t="s">
        <v>28</v>
      </c>
      <c r="G31" s="65" t="s">
        <v>28</v>
      </c>
      <c r="H31" s="65" t="s">
        <v>28</v>
      </c>
      <c r="I31" s="1" t="s">
        <v>28</v>
      </c>
      <c r="J31" s="1" t="s">
        <v>28</v>
      </c>
      <c r="K31" s="20" t="s">
        <v>28</v>
      </c>
      <c r="L31" s="13" t="s">
        <v>85</v>
      </c>
      <c r="M31" s="21">
        <v>100</v>
      </c>
      <c r="N31" s="21">
        <v>100</v>
      </c>
      <c r="O31" s="21">
        <v>100</v>
      </c>
      <c r="P31" s="21">
        <v>100</v>
      </c>
      <c r="Q31" s="21">
        <v>100</v>
      </c>
      <c r="R31" s="21">
        <v>100</v>
      </c>
      <c r="S31" s="7" t="s">
        <v>48</v>
      </c>
    </row>
    <row r="32" spans="1:19" ht="103.5" customHeight="1" x14ac:dyDescent="0.25">
      <c r="A32" s="7" t="s">
        <v>62</v>
      </c>
      <c r="B32" s="9" t="s">
        <v>54</v>
      </c>
      <c r="C32" s="7" t="s">
        <v>78</v>
      </c>
      <c r="D32" s="7" t="s">
        <v>65</v>
      </c>
      <c r="E32" s="65">
        <f t="shared" si="6"/>
        <v>0</v>
      </c>
      <c r="F32" s="65" t="s">
        <v>28</v>
      </c>
      <c r="G32" s="65" t="s">
        <v>28</v>
      </c>
      <c r="H32" s="65" t="s">
        <v>28</v>
      </c>
      <c r="I32" s="1" t="s">
        <v>28</v>
      </c>
      <c r="J32" s="1" t="s">
        <v>28</v>
      </c>
      <c r="K32" s="20" t="s">
        <v>28</v>
      </c>
      <c r="L32" s="13" t="s">
        <v>84</v>
      </c>
      <c r="M32" s="21">
        <v>1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7" t="s">
        <v>94</v>
      </c>
    </row>
    <row r="33" spans="1:19" x14ac:dyDescent="0.25">
      <c r="A33" s="45"/>
      <c r="B33" s="50" t="s">
        <v>55</v>
      </c>
      <c r="C33" s="51"/>
      <c r="D33" s="10" t="s">
        <v>13</v>
      </c>
      <c r="E33" s="31">
        <f t="shared" si="6"/>
        <v>16212.359999999999</v>
      </c>
      <c r="F33" s="31">
        <f>F35+F36</f>
        <v>5613.3899999999994</v>
      </c>
      <c r="G33" s="31">
        <f t="shared" ref="G33:H33" si="10">G35+G36</f>
        <v>6007.91</v>
      </c>
      <c r="H33" s="31">
        <f t="shared" si="10"/>
        <v>4591.0599999999995</v>
      </c>
      <c r="I33" s="5">
        <f>I35+I36</f>
        <v>0</v>
      </c>
      <c r="J33" s="5">
        <f t="shared" ref="J33:K33" si="11">J35+J36</f>
        <v>0</v>
      </c>
      <c r="K33" s="22">
        <f t="shared" si="11"/>
        <v>0</v>
      </c>
      <c r="L33" s="52"/>
      <c r="M33" s="46"/>
      <c r="N33" s="46"/>
      <c r="O33" s="37"/>
      <c r="P33" s="49"/>
      <c r="Q33" s="46"/>
      <c r="R33" s="46"/>
      <c r="S33" s="35"/>
    </row>
    <row r="34" spans="1:19" x14ac:dyDescent="0.25">
      <c r="A34" s="45"/>
      <c r="B34" s="50"/>
      <c r="C34" s="51"/>
      <c r="D34" s="10" t="s">
        <v>14</v>
      </c>
      <c r="E34" s="31"/>
      <c r="F34" s="31"/>
      <c r="G34" s="31"/>
      <c r="H34" s="31"/>
      <c r="I34" s="5"/>
      <c r="J34" s="5"/>
      <c r="K34" s="22"/>
      <c r="L34" s="52"/>
      <c r="M34" s="47"/>
      <c r="N34" s="47"/>
      <c r="O34" s="38"/>
      <c r="P34" s="49"/>
      <c r="Q34" s="47"/>
      <c r="R34" s="47"/>
      <c r="S34" s="35"/>
    </row>
    <row r="35" spans="1:19" x14ac:dyDescent="0.25">
      <c r="A35" s="45"/>
      <c r="B35" s="50"/>
      <c r="C35" s="51"/>
      <c r="D35" s="10" t="s">
        <v>15</v>
      </c>
      <c r="E35" s="31">
        <f>SUM(F35:K35)</f>
        <v>16212.359999999999</v>
      </c>
      <c r="F35" s="31">
        <f>F18</f>
        <v>5613.3899999999994</v>
      </c>
      <c r="G35" s="31">
        <f t="shared" ref="G35:K35" si="12">G18</f>
        <v>6007.91</v>
      </c>
      <c r="H35" s="31">
        <f t="shared" si="12"/>
        <v>4591.0599999999995</v>
      </c>
      <c r="I35" s="5">
        <f t="shared" si="12"/>
        <v>0</v>
      </c>
      <c r="J35" s="5">
        <f t="shared" si="12"/>
        <v>0</v>
      </c>
      <c r="K35" s="5">
        <f t="shared" si="12"/>
        <v>0</v>
      </c>
      <c r="L35" s="52"/>
      <c r="M35" s="47"/>
      <c r="N35" s="47"/>
      <c r="O35" s="38"/>
      <c r="P35" s="49"/>
      <c r="Q35" s="47"/>
      <c r="R35" s="47"/>
      <c r="S35" s="35"/>
    </row>
    <row r="36" spans="1:19" x14ac:dyDescent="0.25">
      <c r="A36" s="45"/>
      <c r="B36" s="50"/>
      <c r="C36" s="51"/>
      <c r="D36" s="10" t="s">
        <v>16</v>
      </c>
      <c r="E36" s="31">
        <f>SUM(F36:K36)</f>
        <v>0</v>
      </c>
      <c r="F36" s="31">
        <v>0</v>
      </c>
      <c r="G36" s="31">
        <v>0</v>
      </c>
      <c r="H36" s="31">
        <v>0</v>
      </c>
      <c r="I36" s="5">
        <v>0</v>
      </c>
      <c r="J36" s="5">
        <v>0</v>
      </c>
      <c r="K36" s="22">
        <v>0</v>
      </c>
      <c r="L36" s="52"/>
      <c r="M36" s="48"/>
      <c r="N36" s="48"/>
      <c r="O36" s="39"/>
      <c r="P36" s="49"/>
      <c r="Q36" s="48"/>
      <c r="R36" s="48"/>
      <c r="S36" s="35"/>
    </row>
    <row r="39" spans="1:19" x14ac:dyDescent="0.25">
      <c r="D39" s="30"/>
    </row>
  </sheetData>
  <mergeCells count="51"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  <mergeCell ref="A12:A14"/>
    <mergeCell ref="C12:C14"/>
    <mergeCell ref="L12:L14"/>
    <mergeCell ref="M12:M14"/>
    <mergeCell ref="N12:N14"/>
    <mergeCell ref="A15:A16"/>
    <mergeCell ref="B15:B16"/>
    <mergeCell ref="C15:C16"/>
    <mergeCell ref="A17:A18"/>
    <mergeCell ref="B17:B18"/>
    <mergeCell ref="C17:C18"/>
    <mergeCell ref="S33:S36"/>
    <mergeCell ref="A33:A36"/>
    <mergeCell ref="Q33:Q36"/>
    <mergeCell ref="R33:R36"/>
    <mergeCell ref="P33:P36"/>
    <mergeCell ref="B33:B36"/>
    <mergeCell ref="C33:C36"/>
    <mergeCell ref="L33:L36"/>
    <mergeCell ref="M33:M36"/>
    <mergeCell ref="N33:N36"/>
    <mergeCell ref="O33:O36"/>
    <mergeCell ref="O17:O18"/>
    <mergeCell ref="P17:P18"/>
    <mergeCell ref="Q17:Q18"/>
    <mergeCell ref="R17:R18"/>
    <mergeCell ref="P1:S1"/>
    <mergeCell ref="S12:S14"/>
    <mergeCell ref="S8:S9"/>
    <mergeCell ref="R12:R14"/>
    <mergeCell ref="L2:S2"/>
    <mergeCell ref="S17:S20"/>
    <mergeCell ref="L17:L18"/>
    <mergeCell ref="M17:M18"/>
    <mergeCell ref="N17:N18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2020-12-29T13:29:09Z</cp:lastPrinted>
  <dcterms:created xsi:type="dcterms:W3CDTF">2016-08-19T05:57:27Z</dcterms:created>
  <dcterms:modified xsi:type="dcterms:W3CDTF">2022-01-12T12:01:54Z</dcterms:modified>
</cp:coreProperties>
</file>