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05"/>
  </bookViews>
  <sheets>
    <sheet name="на 01.01.2025" sheetId="7" r:id="rId1"/>
  </sheets>
  <definedNames>
    <definedName name="_xlnm._FilterDatabase" localSheetId="0" hidden="1">'на 01.01.2025'!$A$4:$EY$196</definedName>
    <definedName name="_xlnm.Print_Titles" localSheetId="0">'на 01.01.2025'!$3:$4</definedName>
    <definedName name="_xlnm.Print_Area" localSheetId="0">'на 01.01.2025'!$A$1:$F$197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2" i="7" l="1"/>
  <c r="F102" i="7"/>
  <c r="D102" i="7"/>
  <c r="E114" i="7"/>
  <c r="F114" i="7"/>
  <c r="D114" i="7"/>
  <c r="E118" i="7"/>
  <c r="F118" i="7"/>
  <c r="D118" i="7"/>
  <c r="E122" i="7"/>
  <c r="F122" i="7"/>
  <c r="D122" i="7"/>
  <c r="E126" i="7"/>
  <c r="F126" i="7"/>
  <c r="D126" i="7"/>
  <c r="E130" i="7"/>
  <c r="F130" i="7"/>
  <c r="D130" i="7"/>
  <c r="E134" i="7"/>
  <c r="F134" i="7"/>
  <c r="D134" i="7"/>
  <c r="E138" i="7"/>
  <c r="F138" i="7"/>
  <c r="D138" i="7"/>
  <c r="E142" i="7"/>
  <c r="F142" i="7"/>
  <c r="D142" i="7"/>
  <c r="E146" i="7"/>
  <c r="F146" i="7"/>
  <c r="D146" i="7"/>
  <c r="E150" i="7"/>
  <c r="F150" i="7"/>
  <c r="D150" i="7"/>
  <c r="E154" i="7"/>
  <c r="F154" i="7"/>
  <c r="D154" i="7"/>
  <c r="E158" i="7"/>
  <c r="F158" i="7"/>
  <c r="D158" i="7"/>
  <c r="E162" i="7"/>
  <c r="F162" i="7"/>
  <c r="D162" i="7"/>
  <c r="E170" i="7"/>
  <c r="F170" i="7"/>
  <c r="D170" i="7"/>
  <c r="E174" i="7"/>
  <c r="F174" i="7"/>
  <c r="D174" i="7"/>
  <c r="E178" i="7"/>
  <c r="F178" i="7"/>
  <c r="D178" i="7"/>
  <c r="E194" i="7"/>
  <c r="F194" i="7"/>
  <c r="D194" i="7"/>
  <c r="E110" i="7"/>
  <c r="F110" i="7"/>
  <c r="D110" i="7"/>
  <c r="E106" i="7"/>
  <c r="E94" i="7"/>
  <c r="F94" i="7"/>
  <c r="D94" i="7"/>
  <c r="E90" i="7"/>
  <c r="F90" i="7"/>
  <c r="D90" i="7"/>
  <c r="E86" i="7"/>
  <c r="F86" i="7"/>
  <c r="D86" i="7"/>
  <c r="E78" i="7"/>
  <c r="F78" i="7"/>
  <c r="D78" i="7"/>
  <c r="E74" i="7"/>
  <c r="F74" i="7"/>
  <c r="D74" i="7"/>
  <c r="E70" i="7"/>
  <c r="F70" i="7"/>
  <c r="D70" i="7"/>
  <c r="E66" i="7"/>
  <c r="F66" i="7"/>
  <c r="D66" i="7"/>
  <c r="E58" i="7"/>
  <c r="F58" i="7"/>
  <c r="D58" i="7"/>
  <c r="E54" i="7"/>
  <c r="F50" i="7"/>
  <c r="E50" i="7"/>
  <c r="D50" i="7"/>
  <c r="D46" i="7"/>
  <c r="E42" i="7"/>
  <c r="F42" i="7"/>
  <c r="D42" i="7"/>
  <c r="E30" i="7"/>
  <c r="F30" i="7"/>
  <c r="D30" i="7"/>
  <c r="E26" i="7"/>
  <c r="F26" i="7"/>
  <c r="D26" i="7"/>
  <c r="E10" i="7"/>
  <c r="F10" i="7"/>
  <c r="D10" i="7"/>
  <c r="E14" i="7"/>
  <c r="F14" i="7"/>
  <c r="D14" i="7"/>
  <c r="E18" i="7"/>
  <c r="F18" i="7"/>
  <c r="D18" i="7"/>
  <c r="F187" i="7"/>
  <c r="E187" i="7"/>
  <c r="D187" i="7"/>
  <c r="E179" i="7"/>
  <c r="E167" i="7" s="1"/>
  <c r="F167" i="7"/>
  <c r="D167" i="7"/>
  <c r="F155" i="7"/>
  <c r="E155" i="7"/>
  <c r="D155" i="7"/>
  <c r="F153" i="7"/>
  <c r="E153" i="7"/>
  <c r="D153" i="7"/>
  <c r="F143" i="7"/>
  <c r="E143" i="7"/>
  <c r="D143" i="7"/>
  <c r="F141" i="7"/>
  <c r="E141" i="7"/>
  <c r="D141" i="7"/>
  <c r="F131" i="7"/>
  <c r="E131" i="7"/>
  <c r="D131" i="7"/>
  <c r="F129" i="7"/>
  <c r="E129" i="7"/>
  <c r="D129" i="7"/>
  <c r="F119" i="7"/>
  <c r="E119" i="7"/>
  <c r="D119" i="7"/>
  <c r="F117" i="7"/>
  <c r="E117" i="7"/>
  <c r="D117" i="7"/>
  <c r="F107" i="7"/>
  <c r="E107" i="7"/>
  <c r="D107" i="7"/>
  <c r="F105" i="7"/>
  <c r="F106" i="7" s="1"/>
  <c r="E105" i="7"/>
  <c r="D105" i="7"/>
  <c r="F99" i="7"/>
  <c r="F98" i="7" s="1"/>
  <c r="E99" i="7"/>
  <c r="D99" i="7"/>
  <c r="F97" i="7"/>
  <c r="E97" i="7"/>
  <c r="E98" i="7" s="1"/>
  <c r="D97" i="7"/>
  <c r="D98" i="7" s="1"/>
  <c r="F83" i="7"/>
  <c r="E83" i="7"/>
  <c r="D83" i="7"/>
  <c r="F81" i="7"/>
  <c r="F82" i="7" s="1"/>
  <c r="E81" i="7"/>
  <c r="D81" i="7"/>
  <c r="F75" i="7"/>
  <c r="E75" i="7"/>
  <c r="D75" i="7"/>
  <c r="D63" i="7" s="1"/>
  <c r="F63" i="7"/>
  <c r="E63" i="7"/>
  <c r="F61" i="7"/>
  <c r="E61" i="7"/>
  <c r="D61" i="7"/>
  <c r="D62" i="7" s="1"/>
  <c r="F55" i="7"/>
  <c r="F54" i="7" s="1"/>
  <c r="E55" i="7"/>
  <c r="D55" i="7"/>
  <c r="D54" i="7" s="1"/>
  <c r="F47" i="7"/>
  <c r="F46" i="7" s="1"/>
  <c r="E47" i="7"/>
  <c r="E46" i="7" s="1"/>
  <c r="D47" i="7"/>
  <c r="F43" i="7"/>
  <c r="F39" i="7" s="1"/>
  <c r="F38" i="7" s="1"/>
  <c r="E43" i="7"/>
  <c r="E39" i="7" s="1"/>
  <c r="E38" i="7" s="1"/>
  <c r="D43" i="7"/>
  <c r="D39" i="7"/>
  <c r="D38" i="7" s="1"/>
  <c r="F23" i="7"/>
  <c r="E23" i="7"/>
  <c r="D23" i="7"/>
  <c r="F21" i="7"/>
  <c r="F22" i="7" s="1"/>
  <c r="E21" i="7"/>
  <c r="D21" i="7"/>
  <c r="F11" i="7"/>
  <c r="E11" i="7"/>
  <c r="E7" i="7" s="1"/>
  <c r="D11" i="7"/>
  <c r="D7" i="7" s="1"/>
  <c r="F7" i="7"/>
  <c r="F5" i="7"/>
  <c r="F6" i="7" s="1"/>
  <c r="E5" i="7"/>
  <c r="E6" i="7" s="1"/>
  <c r="D5" i="7"/>
  <c r="D6" i="7" s="1"/>
  <c r="D22" i="7" l="1"/>
  <c r="D82" i="7"/>
  <c r="D106" i="7"/>
  <c r="E22" i="7"/>
  <c r="E62" i="7"/>
  <c r="E82" i="7"/>
  <c r="F62" i="7"/>
  <c r="E193" i="7"/>
  <c r="F193" i="7"/>
  <c r="D195" i="7"/>
  <c r="F195" i="7"/>
  <c r="D193" i="7"/>
  <c r="E195" i="7"/>
</calcChain>
</file>

<file path=xl/sharedStrings.xml><?xml version="1.0" encoding="utf-8"?>
<sst xmlns="http://schemas.openxmlformats.org/spreadsheetml/2006/main" count="294" uniqueCount="107">
  <si>
    <t>Наименование муниципальной программы/ подпрограммы</t>
  </si>
  <si>
    <t>ФБ</t>
  </si>
  <si>
    <t>ОБ</t>
  </si>
  <si>
    <t>МБ</t>
  </si>
  <si>
    <t>1.</t>
  </si>
  <si>
    <t>1.1.</t>
  </si>
  <si>
    <t>1.2.</t>
  </si>
  <si>
    <t>1.3.</t>
  </si>
  <si>
    <t>2.</t>
  </si>
  <si>
    <t>3.</t>
  </si>
  <si>
    <t>4.</t>
  </si>
  <si>
    <t>4.1.</t>
  </si>
  <si>
    <t>5.</t>
  </si>
  <si>
    <t>5.1.</t>
  </si>
  <si>
    <t>6.</t>
  </si>
  <si>
    <t>6.1.</t>
  </si>
  <si>
    <t>6.2.</t>
  </si>
  <si>
    <t>6.3.</t>
  </si>
  <si>
    <t>7.</t>
  </si>
  <si>
    <t>8.</t>
  </si>
  <si>
    <t>8.1.</t>
  </si>
  <si>
    <t>9.</t>
  </si>
  <si>
    <t>9.1.</t>
  </si>
  <si>
    <t>9.2.</t>
  </si>
  <si>
    <t>10.</t>
  </si>
  <si>
    <t>11.</t>
  </si>
  <si>
    <t>11.1.</t>
  </si>
  <si>
    <t>11.2.</t>
  </si>
  <si>
    <t>12.</t>
  </si>
  <si>
    <t>12.2.</t>
  </si>
  <si>
    <t>12.1.</t>
  </si>
  <si>
    <t>13.</t>
  </si>
  <si>
    <t>13.2.</t>
  </si>
  <si>
    <t>13.1.</t>
  </si>
  <si>
    <t>14.</t>
  </si>
  <si>
    <t>№                   п/п</t>
  </si>
  <si>
    <t>10.1.</t>
  </si>
  <si>
    <t>10.2.</t>
  </si>
  <si>
    <t xml:space="preserve">  Подпрограмма 1 "Развитие малого и среднего предпринимательства в ЗАТО Видяево"</t>
  </si>
  <si>
    <t xml:space="preserve"> Подпрограмма 2 "Поддержка социально ориентированных некоммерческих организаций ЗАТО Видяево"</t>
  </si>
  <si>
    <t>2.1.</t>
  </si>
  <si>
    <t>2.2.</t>
  </si>
  <si>
    <t>2.3.</t>
  </si>
  <si>
    <t>3.1.</t>
  </si>
  <si>
    <t>7.1.</t>
  </si>
  <si>
    <t>15.</t>
  </si>
  <si>
    <t>15.1</t>
  </si>
  <si>
    <t>МП «Укрепление общественного здоровья
в ЗАТО Видяево на 2023-2025 годы»</t>
  </si>
  <si>
    <t>Подпрограмма «Укрепление общественного здоровья в ЗАТО Видяево на 2023-2025 годы»</t>
  </si>
  <si>
    <t>Источник финансирования</t>
  </si>
  <si>
    <t>Всего, в т.ч.</t>
  </si>
  <si>
    <t>Объем бюджетных ассигнований по состоянию на отчетную дату в соответствии с решением Совета депутатов ЗАТО Видяево о бюджете муниципального образования городского округа ЗАТО Видяево на отчетный год и на плановый период</t>
  </si>
  <si>
    <t>Объем бюджетных ассигнований по состоянию на отчетную дату в соответствии со сводной бюджетной росписью</t>
  </si>
  <si>
    <t>Кассовый расход по состоянию на отчетную дату</t>
  </si>
  <si>
    <t>Подпрограмма 3 "Методическое, информационно-техническое обеспечение деятельности муниципальных образовательных организаций ЗАТО Видяево"</t>
  </si>
  <si>
    <t>Подпрограмма 1 "Модернизация образования ЗАТО Видяево"</t>
  </si>
  <si>
    <t>Подпрограмма 2 "Молодежная политика ЗАТО Видяево"</t>
  </si>
  <si>
    <t>Муниципальная программа "Развитие образования ЗАТО Видяево"</t>
  </si>
  <si>
    <t>Подпрограмма 1 "Дополнительные меры социальной поддержки отдельных категорий граждан ЗАТО Видяево"</t>
  </si>
  <si>
    <t>Подпрограмма 2 "Обеспечение выполнения государственных полномочий по опеке и попечительству на территории ЗАТО Видяево"</t>
  </si>
  <si>
    <t>Подпрограмма 3 "Доступная среда"</t>
  </si>
  <si>
    <t>Муниципальная программа "Социальная поддержка граждан"</t>
  </si>
  <si>
    <t xml:space="preserve"> Муниципальная программа "Развитие физической культуры и спорта ЗАТО Видяево"</t>
  </si>
  <si>
    <t>Подпрограмма 1 "Развитие физической культуры и спорта в ЗАТО Видяево"</t>
  </si>
  <si>
    <t>Подпрограмма 1 "Формирование комфортной городской среды на территории ЗАТО Видяево"</t>
  </si>
  <si>
    <t xml:space="preserve"> Муниципальная программа "Развитие культуры и сохранение культурного наследия в ЗАТО Видяево"</t>
  </si>
  <si>
    <t>Подпрограмма 1 "Развитие культуры и сохранение культурного наследия в ЗАТО Видяево"</t>
  </si>
  <si>
    <t>Подпрограмма 1 "Развитие жилищно-коммунального комплекса ЗАТО Видяево"</t>
  </si>
  <si>
    <t xml:space="preserve"> Подпрограмма 2 "Благоустройство территории ЗАТО Видяево"</t>
  </si>
  <si>
    <t>Подпрограмма 3 "Капитальный и текущий ремонт объектов муниципальной собственности ЗАТО Видяево"</t>
  </si>
  <si>
    <t>Подпрограмма 4 "Обеспечение выполнения муниципальных услуг (работ) для комфортного проживания населения ЗАТО Видяево"</t>
  </si>
  <si>
    <t>Муниципальная программа "Обеспечение комфортной среды проживания населения муниципального образования ЗАТО Видяево"</t>
  </si>
  <si>
    <t xml:space="preserve">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</si>
  <si>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 xml:space="preserve"> Подпрограмма 2 "Противодействие коррупции в ЗАТО Видяево"</t>
  </si>
  <si>
    <t>Подпрограмма 3 "Профилактика правонарушений и обеспечение общественной безопасности в ЗАТО Видяево"</t>
  </si>
  <si>
    <t>Подпрограмма 1 "Охрана окружающей среды ЗАТО Видяево"</t>
  </si>
  <si>
    <t>Муниципальная программа «Охрана окружающей среды ЗАТО Видяево»</t>
  </si>
  <si>
    <t xml:space="preserve"> Подпрограмма 1 "Развитие транспортной инфраструктуры ЗАТО Видяево"</t>
  </si>
  <si>
    <t>Муниципальная программа "Развитие транспортной системы ЗАТО Видяево"</t>
  </si>
  <si>
    <t>Подпрограмма 2 «Повышение безопасности дорожного движения и снижения дорожно-транспортного травматизма в ЗАТО Видяево»</t>
  </si>
  <si>
    <t xml:space="preserve"> Подпрограмма 1 "Энергосбережение и повышение энергетической эффективности в муниципальном образовании ЗАТО Видяево"</t>
  </si>
  <si>
    <t>Подпрограмма 2 «Подготовка объектов и систем жизнеобеспечения на территории ЗАТО Видяево к работе в осенне-зимний период»</t>
  </si>
  <si>
    <t xml:space="preserve"> Муниципальная программа "Энергоэффективность и развитие энергетики в ЗАТО Видяево"</t>
  </si>
  <si>
    <t xml:space="preserve"> Муниципальная программа "Развитие малого и среднего предпринимательства в ЗАТО Видяево"</t>
  </si>
  <si>
    <t xml:space="preserve"> Подпрограмма 1 "Информирование населения о деятельности органов местного самоуправления ЗАТО Видяево"</t>
  </si>
  <si>
    <t xml:space="preserve"> Подпрограмма 2 "Развитие информационного общества в ЗАТО Видяево"</t>
  </si>
  <si>
    <t>Муниципальная программа "Информационное общество ЗАТО Видяево"</t>
  </si>
  <si>
    <t xml:space="preserve">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</si>
  <si>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Подпрограмма 1 "Повышение эффективности бюджетных расходов в ЗАТО Видяево"</t>
  </si>
  <si>
    <t>Подпрограмма 2 "Обеспечение качественного и эффективного управления бюджетными средствами ЗАТО Видяево"</t>
  </si>
  <si>
    <t xml:space="preserve"> Муниципальная программа "Эффективное муниципальное управление в ЗАТО Видяево"</t>
  </si>
  <si>
    <t xml:space="preserve">  Подпрограмма 1 "Развитие земельно-имущественных отношений на территории ЗАТО Видяево"</t>
  </si>
  <si>
    <t xml:space="preserve"> Подпрограмма 2 "Развитие муниципальной службы в городском округе ЗАТО Видяево"</t>
  </si>
  <si>
    <t>Подпрограмма 3 "Обеспечение деятельности Администрации ЗАТО Видяево"</t>
  </si>
  <si>
    <t xml:space="preserve"> Подпрограмма 4 "Осуществление финансово-экономических функций и бухгалтерского обслуживания муниципальных учреждений ЗАТО Видяево"</t>
  </si>
  <si>
    <t>Всего, в.ч.:</t>
  </si>
  <si>
    <t>6.4.</t>
  </si>
  <si>
    <t>7.2.</t>
  </si>
  <si>
    <t>7.3.</t>
  </si>
  <si>
    <t>14.1.</t>
  </si>
  <si>
    <t>14.2.</t>
  </si>
  <si>
    <t>14.3.</t>
  </si>
  <si>
    <t>14.4.</t>
  </si>
  <si>
    <t xml:space="preserve">Муниципальная программа «Формирование комфортной городской среды на территории ЗАТО Видяево» </t>
  </si>
  <si>
    <t>Муниципальная программа «Обеспечение общественного порядка и безопасности населения муниципального образования ЗАТО Видяево»</t>
  </si>
  <si>
    <t>Всего:</t>
  </si>
  <si>
    <t>Сведения о выполнении мероприятий в рамках муниципальных программ ЗАТО Видяево за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(по состоянию на 01.01.2025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</si>
</sst>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/>
    <xf numFmtId="0" fontId="0" fillId="2" borderId="0" xfId="0" applyFill="1"/>
    <xf numFmtId="0" fontId="0" fillId="2" borderId="0" xfId="0" applyFill="1" applyBorder="1"/>
    <xf numFmtId="0" fontId="1" fillId="2" borderId="5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4" fontId="1" fillId="2" borderId="2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top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vertical="top"/>
    </xf>
    <xf numFmtId="0" fontId="0" fillId="2" borderId="1" xfId="0" applyFill="1" applyBorder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4" fontId="0" fillId="2" borderId="0" xfId="0" applyNumberFormat="1" applyFill="1"/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Y203"/>
  <sheetViews>
    <sheetView tabSelected="1" zoomScale="86" zoomScaleNormal="86" workbookViewId="0">
      <selection activeCell="K12" sqref="K12:L12"/>
    </sheetView>
  </sheetViews>
  <sheetFormatPr defaultRowHeight="15" x14ac:dyDescent="0.25"/>
  <cols>
    <col min="1" max="1" width="7.140625" style="6" customWidth="1"/>
    <col min="2" max="2" width="47.7109375" style="6" customWidth="1"/>
    <col min="3" max="3" width="20.85546875" style="6" customWidth="1"/>
    <col min="4" max="4" width="33" style="6" customWidth="1"/>
    <col min="5" max="5" width="25.85546875" style="6" customWidth="1"/>
    <col min="6" max="6" width="23.7109375" style="6" customWidth="1"/>
    <col min="7" max="155" width="9.140625" style="7"/>
    <col min="156" max="16384" width="9.140625" style="6"/>
  </cols>
  <sheetData>
    <row r="1" spans="1:13" ht="19.5" customHeight="1" x14ac:dyDescent="0.25"/>
    <row r="2" spans="1:13" ht="48" customHeight="1" x14ac:dyDescent="0.25">
      <c r="A2" s="41" t="s">
        <v>106</v>
      </c>
      <c r="B2" s="42"/>
      <c r="C2" s="42"/>
      <c r="D2" s="42"/>
      <c r="E2" s="42"/>
      <c r="F2" s="42"/>
      <c r="G2" s="29"/>
      <c r="H2" s="29"/>
      <c r="I2" s="29"/>
      <c r="J2" s="29"/>
      <c r="K2" s="29"/>
      <c r="L2" s="29"/>
      <c r="M2" s="29"/>
    </row>
    <row r="3" spans="1:13" ht="15.75" customHeight="1" x14ac:dyDescent="0.25">
      <c r="A3" s="37" t="s">
        <v>35</v>
      </c>
      <c r="B3" s="38" t="s">
        <v>0</v>
      </c>
      <c r="C3" s="39" t="s">
        <v>49</v>
      </c>
      <c r="D3" s="39" t="s">
        <v>51</v>
      </c>
      <c r="E3" s="39" t="s">
        <v>52</v>
      </c>
      <c r="F3" s="39" t="s">
        <v>53</v>
      </c>
    </row>
    <row r="4" spans="1:13" ht="108.75" customHeight="1" x14ac:dyDescent="0.25">
      <c r="A4" s="37"/>
      <c r="B4" s="38"/>
      <c r="C4" s="40"/>
      <c r="D4" s="40"/>
      <c r="E4" s="40"/>
      <c r="F4" s="40"/>
    </row>
    <row r="5" spans="1:13" ht="31.5" x14ac:dyDescent="0.25">
      <c r="A5" s="30" t="s">
        <v>4</v>
      </c>
      <c r="B5" s="1" t="s">
        <v>57</v>
      </c>
      <c r="C5" s="12" t="s">
        <v>50</v>
      </c>
      <c r="D5" s="16">
        <f>D9+D13+D17</f>
        <v>393496.83</v>
      </c>
      <c r="E5" s="16">
        <f>E9+E13+E17</f>
        <v>393496.83</v>
      </c>
      <c r="F5" s="16">
        <f>F9+F13+F17</f>
        <v>391639.67000000004</v>
      </c>
    </row>
    <row r="6" spans="1:13" ht="15.75" x14ac:dyDescent="0.25">
      <c r="A6" s="31"/>
      <c r="B6" s="33"/>
      <c r="C6" s="1" t="s">
        <v>3</v>
      </c>
      <c r="D6" s="17">
        <f>D5-D7</f>
        <v>79698.360000000044</v>
      </c>
      <c r="E6" s="17">
        <f t="shared" ref="E6:F6" si="0">E5-E7</f>
        <v>79698.350000000035</v>
      </c>
      <c r="F6" s="17">
        <f t="shared" si="0"/>
        <v>78224.740000000049</v>
      </c>
    </row>
    <row r="7" spans="1:13" ht="15.75" x14ac:dyDescent="0.25">
      <c r="A7" s="31"/>
      <c r="B7" s="34"/>
      <c r="C7" s="1" t="s">
        <v>2</v>
      </c>
      <c r="D7" s="17">
        <f>D11+D15+D19</f>
        <v>313798.46999999997</v>
      </c>
      <c r="E7" s="17">
        <f t="shared" ref="E7:F7" si="1">E11+E15+E19</f>
        <v>313798.48</v>
      </c>
      <c r="F7" s="17">
        <f t="shared" si="1"/>
        <v>313414.93</v>
      </c>
    </row>
    <row r="8" spans="1:13" ht="15.75" x14ac:dyDescent="0.25">
      <c r="A8" s="32"/>
      <c r="B8" s="35"/>
      <c r="C8" s="1" t="s">
        <v>1</v>
      </c>
      <c r="D8" s="17">
        <v>0</v>
      </c>
      <c r="E8" s="17">
        <v>0</v>
      </c>
      <c r="F8" s="17">
        <v>0</v>
      </c>
    </row>
    <row r="9" spans="1:13" ht="31.5" x14ac:dyDescent="0.25">
      <c r="A9" s="30" t="s">
        <v>5</v>
      </c>
      <c r="B9" s="1" t="s">
        <v>55</v>
      </c>
      <c r="C9" s="12" t="s">
        <v>50</v>
      </c>
      <c r="D9" s="13">
        <v>375129.82</v>
      </c>
      <c r="E9" s="13">
        <v>375129.82</v>
      </c>
      <c r="F9" s="13">
        <v>373480.15</v>
      </c>
    </row>
    <row r="10" spans="1:13" ht="15.75" x14ac:dyDescent="0.25">
      <c r="A10" s="31"/>
      <c r="B10" s="36"/>
      <c r="C10" s="1" t="s">
        <v>3</v>
      </c>
      <c r="D10" s="17">
        <f>D9-D11</f>
        <v>65890.510000000009</v>
      </c>
      <c r="E10" s="17">
        <f t="shared" ref="E10:F10" si="2">E9-E11</f>
        <v>65890.510000000009</v>
      </c>
      <c r="F10" s="17">
        <f t="shared" si="2"/>
        <v>64624.100000000035</v>
      </c>
    </row>
    <row r="11" spans="1:13" ht="15.75" x14ac:dyDescent="0.25">
      <c r="A11" s="31"/>
      <c r="B11" s="34"/>
      <c r="C11" s="1" t="s">
        <v>2</v>
      </c>
      <c r="D11" s="17">
        <f>251986.12+57253.19</f>
        <v>309239.31</v>
      </c>
      <c r="E11" s="17">
        <f>251986.12+57253.19</f>
        <v>309239.31</v>
      </c>
      <c r="F11" s="17">
        <f>251602.86+57253.19</f>
        <v>308856.05</v>
      </c>
    </row>
    <row r="12" spans="1:13" ht="15.75" x14ac:dyDescent="0.25">
      <c r="A12" s="32"/>
      <c r="B12" s="35"/>
      <c r="C12" s="1" t="s">
        <v>1</v>
      </c>
      <c r="D12" s="17">
        <v>0</v>
      </c>
      <c r="E12" s="17">
        <v>0</v>
      </c>
      <c r="F12" s="17">
        <v>0</v>
      </c>
    </row>
    <row r="13" spans="1:13" ht="31.5" x14ac:dyDescent="0.25">
      <c r="A13" s="9" t="s">
        <v>6</v>
      </c>
      <c r="B13" s="1" t="s">
        <v>56</v>
      </c>
      <c r="C13" s="12" t="s">
        <v>50</v>
      </c>
      <c r="D13" s="13">
        <v>5494.37</v>
      </c>
      <c r="E13" s="13">
        <v>5494.37</v>
      </c>
      <c r="F13" s="13">
        <v>5393.83</v>
      </c>
    </row>
    <row r="14" spans="1:13" ht="15.75" x14ac:dyDescent="0.25">
      <c r="A14" s="30"/>
      <c r="B14" s="33"/>
      <c r="C14" s="1" t="s">
        <v>3</v>
      </c>
      <c r="D14" s="17">
        <f>D13-D15</f>
        <v>935.21</v>
      </c>
      <c r="E14" s="17">
        <f t="shared" ref="E14:F14" si="3">E13-E15</f>
        <v>935.19999999999982</v>
      </c>
      <c r="F14" s="17">
        <f t="shared" si="3"/>
        <v>834.94999999999982</v>
      </c>
    </row>
    <row r="15" spans="1:13" ht="15.75" x14ac:dyDescent="0.25">
      <c r="A15" s="31"/>
      <c r="B15" s="34"/>
      <c r="C15" s="1" t="s">
        <v>2</v>
      </c>
      <c r="D15" s="17">
        <v>4559.16</v>
      </c>
      <c r="E15" s="17">
        <v>4559.17</v>
      </c>
      <c r="F15" s="17">
        <v>4558.88</v>
      </c>
    </row>
    <row r="16" spans="1:13" ht="15.75" x14ac:dyDescent="0.25">
      <c r="A16" s="32"/>
      <c r="B16" s="35"/>
      <c r="C16" s="1" t="s">
        <v>1</v>
      </c>
      <c r="D16" s="17">
        <v>0</v>
      </c>
      <c r="E16" s="17">
        <v>0</v>
      </c>
      <c r="F16" s="17">
        <v>0</v>
      </c>
    </row>
    <row r="17" spans="1:6" ht="63" x14ac:dyDescent="0.25">
      <c r="A17" s="9" t="s">
        <v>7</v>
      </c>
      <c r="B17" s="1" t="s">
        <v>54</v>
      </c>
      <c r="C17" s="12" t="s">
        <v>50</v>
      </c>
      <c r="D17" s="13">
        <v>12872.64</v>
      </c>
      <c r="E17" s="13">
        <v>12872.64</v>
      </c>
      <c r="F17" s="13">
        <v>12765.69</v>
      </c>
    </row>
    <row r="18" spans="1:6" ht="15.75" x14ac:dyDescent="0.25">
      <c r="A18" s="30"/>
      <c r="B18" s="33"/>
      <c r="C18" s="1" t="s">
        <v>3</v>
      </c>
      <c r="D18" s="17">
        <f>D17-D19</f>
        <v>12872.64</v>
      </c>
      <c r="E18" s="17">
        <f t="shared" ref="E18:F18" si="4">E17-E19</f>
        <v>12872.64</v>
      </c>
      <c r="F18" s="17">
        <f t="shared" si="4"/>
        <v>12765.69</v>
      </c>
    </row>
    <row r="19" spans="1:6" ht="15.75" x14ac:dyDescent="0.25">
      <c r="A19" s="31"/>
      <c r="B19" s="34"/>
      <c r="C19" s="1" t="s">
        <v>2</v>
      </c>
      <c r="D19" s="17">
        <v>0</v>
      </c>
      <c r="E19" s="17">
        <v>0</v>
      </c>
      <c r="F19" s="17">
        <v>0</v>
      </c>
    </row>
    <row r="20" spans="1:6" ht="15.75" x14ac:dyDescent="0.25">
      <c r="A20" s="32"/>
      <c r="B20" s="35"/>
      <c r="C20" s="1" t="s">
        <v>1</v>
      </c>
      <c r="D20" s="17">
        <v>0</v>
      </c>
      <c r="E20" s="17">
        <v>0</v>
      </c>
      <c r="F20" s="17">
        <v>0</v>
      </c>
    </row>
    <row r="21" spans="1:6" ht="31.5" x14ac:dyDescent="0.25">
      <c r="A21" s="9" t="s">
        <v>8</v>
      </c>
      <c r="B21" s="1" t="s">
        <v>61</v>
      </c>
      <c r="C21" s="12" t="s">
        <v>50</v>
      </c>
      <c r="D21" s="17">
        <f>D25+D29+D34</f>
        <v>16476.66</v>
      </c>
      <c r="E21" s="17">
        <f>E25+E29+E34</f>
        <v>16476.66</v>
      </c>
      <c r="F21" s="17">
        <f>F25+F29+F34</f>
        <v>15362.099999999999</v>
      </c>
    </row>
    <row r="22" spans="1:6" ht="15.75" x14ac:dyDescent="0.25">
      <c r="A22" s="30"/>
      <c r="B22" s="33"/>
      <c r="C22" s="1" t="s">
        <v>3</v>
      </c>
      <c r="D22" s="17">
        <f>D21-D23</f>
        <v>365.93000000000029</v>
      </c>
      <c r="E22" s="17">
        <f t="shared" ref="E22:F22" si="5">E21-E23</f>
        <v>365.93000000000029</v>
      </c>
      <c r="F22" s="17">
        <f t="shared" si="5"/>
        <v>365.92999999999665</v>
      </c>
    </row>
    <row r="23" spans="1:6" ht="15.75" x14ac:dyDescent="0.25">
      <c r="A23" s="31"/>
      <c r="B23" s="34"/>
      <c r="C23" s="1" t="s">
        <v>2</v>
      </c>
      <c r="D23" s="17">
        <f>D27+D31+D35</f>
        <v>16110.73</v>
      </c>
      <c r="E23" s="17">
        <f t="shared" ref="E23:F23" si="6">E27+E31+E35</f>
        <v>16110.73</v>
      </c>
      <c r="F23" s="17">
        <f t="shared" si="6"/>
        <v>14996.170000000002</v>
      </c>
    </row>
    <row r="24" spans="1:6" ht="15.75" x14ac:dyDescent="0.25">
      <c r="A24" s="32"/>
      <c r="B24" s="35"/>
      <c r="C24" s="1" t="s">
        <v>1</v>
      </c>
      <c r="D24" s="17">
        <v>0</v>
      </c>
      <c r="E24" s="17">
        <v>0</v>
      </c>
      <c r="F24" s="17">
        <v>0</v>
      </c>
    </row>
    <row r="25" spans="1:6" ht="47.25" x14ac:dyDescent="0.25">
      <c r="A25" s="9" t="s">
        <v>40</v>
      </c>
      <c r="B25" s="1" t="s">
        <v>58</v>
      </c>
      <c r="C25" s="12" t="s">
        <v>50</v>
      </c>
      <c r="D25" s="17">
        <v>12279.09</v>
      </c>
      <c r="E25" s="17">
        <v>12279.09</v>
      </c>
      <c r="F25" s="17">
        <v>11328.71</v>
      </c>
    </row>
    <row r="26" spans="1:6" ht="15.75" x14ac:dyDescent="0.25">
      <c r="A26" s="30"/>
      <c r="B26" s="33"/>
      <c r="C26" s="1" t="s">
        <v>3</v>
      </c>
      <c r="D26" s="17">
        <f>D25-D27</f>
        <v>116.59000000000015</v>
      </c>
      <c r="E26" s="17">
        <f t="shared" ref="E26:F26" si="7">E25-E27</f>
        <v>116.59000000000015</v>
      </c>
      <c r="F26" s="17">
        <f t="shared" si="7"/>
        <v>116.58999999999833</v>
      </c>
    </row>
    <row r="27" spans="1:6" ht="15.75" x14ac:dyDescent="0.25">
      <c r="A27" s="31"/>
      <c r="B27" s="34"/>
      <c r="C27" s="1" t="s">
        <v>2</v>
      </c>
      <c r="D27" s="17">
        <v>12162.5</v>
      </c>
      <c r="E27" s="17">
        <v>12162.5</v>
      </c>
      <c r="F27" s="17">
        <v>11212.12</v>
      </c>
    </row>
    <row r="28" spans="1:6" ht="15.75" x14ac:dyDescent="0.25">
      <c r="A28" s="32"/>
      <c r="B28" s="35"/>
      <c r="C28" s="1" t="s">
        <v>1</v>
      </c>
      <c r="D28" s="17">
        <v>0</v>
      </c>
      <c r="E28" s="17">
        <v>0</v>
      </c>
      <c r="F28" s="17">
        <v>0</v>
      </c>
    </row>
    <row r="29" spans="1:6" ht="63" x14ac:dyDescent="0.25">
      <c r="A29" s="9" t="s">
        <v>41</v>
      </c>
      <c r="B29" s="1" t="s">
        <v>59</v>
      </c>
      <c r="C29" s="12" t="s">
        <v>50</v>
      </c>
      <c r="D29" s="17">
        <v>3948.23</v>
      </c>
      <c r="E29" s="17">
        <v>3948.23</v>
      </c>
      <c r="F29" s="17">
        <v>3784.05</v>
      </c>
    </row>
    <row r="30" spans="1:6" ht="15.75" x14ac:dyDescent="0.25">
      <c r="A30" s="30"/>
      <c r="B30" s="33"/>
      <c r="C30" s="1" t="s">
        <v>3</v>
      </c>
      <c r="D30" s="17">
        <f>D29-D31</f>
        <v>0</v>
      </c>
      <c r="E30" s="17">
        <f t="shared" ref="E30:F30" si="8">E29-E31</f>
        <v>0</v>
      </c>
      <c r="F30" s="17">
        <f t="shared" si="8"/>
        <v>0</v>
      </c>
    </row>
    <row r="31" spans="1:6" ht="15.75" x14ac:dyDescent="0.25">
      <c r="A31" s="31"/>
      <c r="B31" s="34"/>
      <c r="C31" s="1" t="s">
        <v>2</v>
      </c>
      <c r="D31" s="17">
        <v>3948.23</v>
      </c>
      <c r="E31" s="17">
        <v>3948.23</v>
      </c>
      <c r="F31" s="17">
        <v>3784.05</v>
      </c>
    </row>
    <row r="32" spans="1:6" ht="15.75" x14ac:dyDescent="0.25">
      <c r="A32" s="32"/>
      <c r="B32" s="35"/>
      <c r="C32" s="1" t="s">
        <v>1</v>
      </c>
      <c r="D32" s="17">
        <v>0</v>
      </c>
      <c r="E32" s="17">
        <v>0</v>
      </c>
      <c r="F32" s="17">
        <v>0</v>
      </c>
    </row>
    <row r="33" spans="1:6" ht="15.75" x14ac:dyDescent="0.25">
      <c r="A33" s="9" t="s">
        <v>42</v>
      </c>
      <c r="B33" s="1" t="s">
        <v>60</v>
      </c>
      <c r="C33" s="12" t="s">
        <v>50</v>
      </c>
      <c r="D33" s="17">
        <v>249.34</v>
      </c>
      <c r="E33" s="17">
        <v>249.34</v>
      </c>
      <c r="F33" s="17">
        <v>249.34</v>
      </c>
    </row>
    <row r="34" spans="1:6" ht="15.75" x14ac:dyDescent="0.25">
      <c r="A34" s="30"/>
      <c r="B34" s="33"/>
      <c r="C34" s="1" t="s">
        <v>3</v>
      </c>
      <c r="D34" s="17">
        <v>249.34</v>
      </c>
      <c r="E34" s="17">
        <v>249.34</v>
      </c>
      <c r="F34" s="17">
        <v>249.34</v>
      </c>
    </row>
    <row r="35" spans="1:6" ht="15.75" x14ac:dyDescent="0.25">
      <c r="A35" s="31"/>
      <c r="B35" s="34"/>
      <c r="C35" s="1" t="s">
        <v>2</v>
      </c>
      <c r="D35" s="17">
        <v>0</v>
      </c>
      <c r="E35" s="17">
        <v>0</v>
      </c>
      <c r="F35" s="17">
        <v>0</v>
      </c>
    </row>
    <row r="36" spans="1:6" ht="15.75" x14ac:dyDescent="0.25">
      <c r="A36" s="32"/>
      <c r="B36" s="35"/>
      <c r="C36" s="1" t="s">
        <v>1</v>
      </c>
      <c r="D36" s="17">
        <v>0</v>
      </c>
      <c r="E36" s="17">
        <v>0</v>
      </c>
      <c r="F36" s="17">
        <v>0</v>
      </c>
    </row>
    <row r="37" spans="1:6" ht="47.25" x14ac:dyDescent="0.25">
      <c r="A37" s="18" t="s">
        <v>9</v>
      </c>
      <c r="B37" s="10" t="s">
        <v>103</v>
      </c>
      <c r="C37" s="12" t="s">
        <v>50</v>
      </c>
      <c r="D37" s="16">
        <v>190482.22</v>
      </c>
      <c r="E37" s="16">
        <v>190482.22</v>
      </c>
      <c r="F37" s="16">
        <v>190482.22</v>
      </c>
    </row>
    <row r="38" spans="1:6" ht="15.75" x14ac:dyDescent="0.25">
      <c r="A38" s="30"/>
      <c r="B38" s="33"/>
      <c r="C38" s="1" t="s">
        <v>3</v>
      </c>
      <c r="D38" s="17">
        <f>D37-D39</f>
        <v>197.30000000001746</v>
      </c>
      <c r="E38" s="17">
        <f t="shared" ref="E38:F38" si="9">E37-E39</f>
        <v>197.30000000001746</v>
      </c>
      <c r="F38" s="17">
        <f t="shared" si="9"/>
        <v>197.30000000001746</v>
      </c>
    </row>
    <row r="39" spans="1:6" ht="15.75" x14ac:dyDescent="0.25">
      <c r="A39" s="31"/>
      <c r="B39" s="34"/>
      <c r="C39" s="1" t="s">
        <v>2</v>
      </c>
      <c r="D39" s="17">
        <f>D43</f>
        <v>190284.91999999998</v>
      </c>
      <c r="E39" s="17">
        <f t="shared" ref="E39:F39" si="10">E43</f>
        <v>190284.91999999998</v>
      </c>
      <c r="F39" s="17">
        <f t="shared" si="10"/>
        <v>190284.91999999998</v>
      </c>
    </row>
    <row r="40" spans="1:6" ht="15.75" x14ac:dyDescent="0.25">
      <c r="A40" s="32"/>
      <c r="B40" s="35"/>
      <c r="C40" s="1" t="s">
        <v>1</v>
      </c>
      <c r="D40" s="17">
        <v>0</v>
      </c>
      <c r="E40" s="17">
        <v>0</v>
      </c>
      <c r="F40" s="17">
        <v>0</v>
      </c>
    </row>
    <row r="41" spans="1:6" ht="47.25" x14ac:dyDescent="0.25">
      <c r="A41" s="11" t="s">
        <v>43</v>
      </c>
      <c r="B41" s="10" t="s">
        <v>64</v>
      </c>
      <c r="C41" s="12" t="s">
        <v>50</v>
      </c>
      <c r="D41" s="13">
        <v>190482.22</v>
      </c>
      <c r="E41" s="13">
        <v>190482.22</v>
      </c>
      <c r="F41" s="13">
        <v>190482.22</v>
      </c>
    </row>
    <row r="42" spans="1:6" ht="15.75" x14ac:dyDescent="0.25">
      <c r="A42" s="30"/>
      <c r="B42" s="33"/>
      <c r="C42" s="1" t="s">
        <v>3</v>
      </c>
      <c r="D42" s="17">
        <f>D41-D43</f>
        <v>197.30000000001746</v>
      </c>
      <c r="E42" s="17">
        <f t="shared" ref="E42:F42" si="11">E41-E43</f>
        <v>197.30000000001746</v>
      </c>
      <c r="F42" s="17">
        <f t="shared" si="11"/>
        <v>197.30000000001746</v>
      </c>
    </row>
    <row r="43" spans="1:6" ht="15.75" x14ac:dyDescent="0.25">
      <c r="A43" s="31"/>
      <c r="B43" s="34"/>
      <c r="C43" s="1" t="s">
        <v>2</v>
      </c>
      <c r="D43" s="17">
        <f>21805.12+168479.8</f>
        <v>190284.91999999998</v>
      </c>
      <c r="E43" s="17">
        <f>21805.12+168479.8</f>
        <v>190284.91999999998</v>
      </c>
      <c r="F43" s="17">
        <f>21805.12+168479.8</f>
        <v>190284.91999999998</v>
      </c>
    </row>
    <row r="44" spans="1:6" ht="15.75" x14ac:dyDescent="0.25">
      <c r="A44" s="32"/>
      <c r="B44" s="35"/>
      <c r="C44" s="1" t="s">
        <v>1</v>
      </c>
      <c r="D44" s="17">
        <v>0</v>
      </c>
      <c r="E44" s="17">
        <v>0</v>
      </c>
      <c r="F44" s="17">
        <v>0</v>
      </c>
    </row>
    <row r="45" spans="1:6" ht="31.5" x14ac:dyDescent="0.25">
      <c r="A45" s="9" t="s">
        <v>10</v>
      </c>
      <c r="B45" s="1" t="s">
        <v>62</v>
      </c>
      <c r="C45" s="12" t="s">
        <v>50</v>
      </c>
      <c r="D45" s="17">
        <v>43694.78</v>
      </c>
      <c r="E45" s="17">
        <v>43694.78</v>
      </c>
      <c r="F45" s="17">
        <v>43647.61</v>
      </c>
    </row>
    <row r="46" spans="1:6" ht="15.75" x14ac:dyDescent="0.25">
      <c r="A46" s="30"/>
      <c r="B46" s="33"/>
      <c r="C46" s="1" t="s">
        <v>3</v>
      </c>
      <c r="D46" s="17">
        <f>D45-D47</f>
        <v>33624.07</v>
      </c>
      <c r="E46" s="17">
        <f t="shared" ref="E46:F46" si="12">E45-E47</f>
        <v>33624.07</v>
      </c>
      <c r="F46" s="17">
        <f t="shared" si="12"/>
        <v>33576.9</v>
      </c>
    </row>
    <row r="47" spans="1:6" ht="15.75" x14ac:dyDescent="0.25">
      <c r="A47" s="31"/>
      <c r="B47" s="34"/>
      <c r="C47" s="1" t="s">
        <v>2</v>
      </c>
      <c r="D47" s="17">
        <f>D51</f>
        <v>10070.709999999999</v>
      </c>
      <c r="E47" s="17">
        <f>E51</f>
        <v>10070.709999999999</v>
      </c>
      <c r="F47" s="17">
        <f>F51</f>
        <v>10070.709999999999</v>
      </c>
    </row>
    <row r="48" spans="1:6" ht="15.75" x14ac:dyDescent="0.25">
      <c r="A48" s="32"/>
      <c r="B48" s="35"/>
      <c r="C48" s="1" t="s">
        <v>1</v>
      </c>
      <c r="D48" s="17">
        <v>0</v>
      </c>
      <c r="E48" s="17">
        <v>0</v>
      </c>
      <c r="F48" s="17">
        <v>0</v>
      </c>
    </row>
    <row r="49" spans="1:6" ht="31.5" x14ac:dyDescent="0.25">
      <c r="A49" s="9" t="s">
        <v>11</v>
      </c>
      <c r="B49" s="1" t="s">
        <v>63</v>
      </c>
      <c r="C49" s="12" t="s">
        <v>50</v>
      </c>
      <c r="D49" s="17">
        <v>43694.78</v>
      </c>
      <c r="E49" s="17">
        <v>43694.78</v>
      </c>
      <c r="F49" s="17">
        <v>43647.61</v>
      </c>
    </row>
    <row r="50" spans="1:6" ht="15.75" x14ac:dyDescent="0.25">
      <c r="A50" s="30"/>
      <c r="B50" s="33"/>
      <c r="C50" s="1" t="s">
        <v>3</v>
      </c>
      <c r="D50" s="17">
        <f>D49-D51</f>
        <v>33624.07</v>
      </c>
      <c r="E50" s="17">
        <f>E49-E51</f>
        <v>33624.07</v>
      </c>
      <c r="F50" s="17">
        <f>F49-F51</f>
        <v>33576.9</v>
      </c>
    </row>
    <row r="51" spans="1:6" ht="15.75" x14ac:dyDescent="0.25">
      <c r="A51" s="31"/>
      <c r="B51" s="34"/>
      <c r="C51" s="1" t="s">
        <v>2</v>
      </c>
      <c r="D51" s="17">
        <v>10070.709999999999</v>
      </c>
      <c r="E51" s="17">
        <v>10070.709999999999</v>
      </c>
      <c r="F51" s="17">
        <v>10070.709999999999</v>
      </c>
    </row>
    <row r="52" spans="1:6" ht="15.75" x14ac:dyDescent="0.25">
      <c r="A52" s="32"/>
      <c r="B52" s="35"/>
      <c r="C52" s="1" t="s">
        <v>1</v>
      </c>
      <c r="D52" s="17">
        <v>0</v>
      </c>
      <c r="E52" s="17">
        <v>0</v>
      </c>
      <c r="F52" s="17">
        <v>0</v>
      </c>
    </row>
    <row r="53" spans="1:6" ht="47.25" x14ac:dyDescent="0.25">
      <c r="A53" s="9" t="s">
        <v>12</v>
      </c>
      <c r="B53" s="1" t="s">
        <v>65</v>
      </c>
      <c r="C53" s="12" t="s">
        <v>50</v>
      </c>
      <c r="D53" s="17">
        <v>38456</v>
      </c>
      <c r="E53" s="17">
        <v>38456</v>
      </c>
      <c r="F53" s="17">
        <v>38155.449999999997</v>
      </c>
    </row>
    <row r="54" spans="1:6" ht="15.75" x14ac:dyDescent="0.25">
      <c r="A54" s="30"/>
      <c r="B54" s="33"/>
      <c r="C54" s="1" t="s">
        <v>3</v>
      </c>
      <c r="D54" s="17">
        <f>D53-D55</f>
        <v>22141.559999999998</v>
      </c>
      <c r="E54" s="17">
        <f t="shared" ref="E54:F54" si="13">E53-E55</f>
        <v>22141.559999999998</v>
      </c>
      <c r="F54" s="17">
        <f t="shared" si="13"/>
        <v>21841.009999999995</v>
      </c>
    </row>
    <row r="55" spans="1:6" ht="15.75" x14ac:dyDescent="0.25">
      <c r="A55" s="31"/>
      <c r="B55" s="34"/>
      <c r="C55" s="1" t="s">
        <v>2</v>
      </c>
      <c r="D55" s="17">
        <f>D59</f>
        <v>16314.44</v>
      </c>
      <c r="E55" s="17">
        <f>E59</f>
        <v>16314.44</v>
      </c>
      <c r="F55" s="17">
        <f>F59</f>
        <v>16314.44</v>
      </c>
    </row>
    <row r="56" spans="1:6" ht="15.75" x14ac:dyDescent="0.25">
      <c r="A56" s="32"/>
      <c r="B56" s="35"/>
      <c r="C56" s="1" t="s">
        <v>1</v>
      </c>
      <c r="D56" s="17">
        <v>0</v>
      </c>
      <c r="E56" s="17">
        <v>0</v>
      </c>
      <c r="F56" s="17">
        <v>0</v>
      </c>
    </row>
    <row r="57" spans="1:6" ht="47.25" x14ac:dyDescent="0.25">
      <c r="A57" s="9" t="s">
        <v>13</v>
      </c>
      <c r="B57" s="1" t="s">
        <v>66</v>
      </c>
      <c r="C57" s="12" t="s">
        <v>50</v>
      </c>
      <c r="D57" s="17">
        <v>38456</v>
      </c>
      <c r="E57" s="17">
        <v>38456</v>
      </c>
      <c r="F57" s="17">
        <v>38155.449999999997</v>
      </c>
    </row>
    <row r="58" spans="1:6" ht="15.75" x14ac:dyDescent="0.25">
      <c r="A58" s="30"/>
      <c r="B58" s="33"/>
      <c r="C58" s="1" t="s">
        <v>3</v>
      </c>
      <c r="D58" s="17">
        <f>D57-D59</f>
        <v>22141.559999999998</v>
      </c>
      <c r="E58" s="17">
        <f t="shared" ref="E58:F58" si="14">E57-E59</f>
        <v>22141.559999999998</v>
      </c>
      <c r="F58" s="17">
        <f t="shared" si="14"/>
        <v>21841.009999999995</v>
      </c>
    </row>
    <row r="59" spans="1:6" ht="15.75" x14ac:dyDescent="0.25">
      <c r="A59" s="31"/>
      <c r="B59" s="34"/>
      <c r="C59" s="1" t="s">
        <v>2</v>
      </c>
      <c r="D59" s="17">
        <v>16314.44</v>
      </c>
      <c r="E59" s="17">
        <v>16314.44</v>
      </c>
      <c r="F59" s="17">
        <v>16314.44</v>
      </c>
    </row>
    <row r="60" spans="1:6" ht="15.75" x14ac:dyDescent="0.25">
      <c r="A60" s="32"/>
      <c r="B60" s="35"/>
      <c r="C60" s="1" t="s">
        <v>1</v>
      </c>
      <c r="D60" s="17">
        <v>0</v>
      </c>
      <c r="E60" s="17">
        <v>0</v>
      </c>
      <c r="F60" s="17">
        <v>0</v>
      </c>
    </row>
    <row r="61" spans="1:6" ht="47.25" x14ac:dyDescent="0.25">
      <c r="A61" s="9" t="s">
        <v>14</v>
      </c>
      <c r="B61" s="1" t="s">
        <v>71</v>
      </c>
      <c r="C61" s="12" t="s">
        <v>50</v>
      </c>
      <c r="D61" s="16">
        <f>D65+D69+D73+D77</f>
        <v>331883.61</v>
      </c>
      <c r="E61" s="16">
        <f t="shared" ref="E61:F61" si="15">E65+E69+E73+E77</f>
        <v>331883.61</v>
      </c>
      <c r="F61" s="16">
        <f t="shared" si="15"/>
        <v>330889.23</v>
      </c>
    </row>
    <row r="62" spans="1:6" ht="15.75" x14ac:dyDescent="0.25">
      <c r="A62" s="30"/>
      <c r="B62" s="33"/>
      <c r="C62" s="1" t="s">
        <v>3</v>
      </c>
      <c r="D62" s="17">
        <f>D61-D63</f>
        <v>117338.22999999998</v>
      </c>
      <c r="E62" s="17">
        <f t="shared" ref="E62:F62" si="16">E61-E63</f>
        <v>117338.22999999998</v>
      </c>
      <c r="F62" s="17">
        <f t="shared" si="16"/>
        <v>116489.44999999998</v>
      </c>
    </row>
    <row r="63" spans="1:6" ht="15.75" x14ac:dyDescent="0.25">
      <c r="A63" s="31"/>
      <c r="B63" s="34"/>
      <c r="C63" s="1" t="s">
        <v>2</v>
      </c>
      <c r="D63" s="17">
        <f>D67+D71+D75+D79</f>
        <v>214545.38</v>
      </c>
      <c r="E63" s="17">
        <f t="shared" ref="E63:F63" si="17">E67+E71+E75+E79</f>
        <v>214545.38</v>
      </c>
      <c r="F63" s="17">
        <f t="shared" si="17"/>
        <v>214399.78</v>
      </c>
    </row>
    <row r="64" spans="1:6" ht="15.75" x14ac:dyDescent="0.25">
      <c r="A64" s="32"/>
      <c r="B64" s="35"/>
      <c r="C64" s="1" t="s">
        <v>1</v>
      </c>
      <c r="D64" s="17">
        <v>0</v>
      </c>
      <c r="E64" s="17">
        <v>0</v>
      </c>
      <c r="F64" s="17">
        <v>0</v>
      </c>
    </row>
    <row r="65" spans="1:6" ht="31.5" x14ac:dyDescent="0.25">
      <c r="A65" s="9" t="s">
        <v>15</v>
      </c>
      <c r="B65" s="1" t="s">
        <v>67</v>
      </c>
      <c r="C65" s="12" t="s">
        <v>50</v>
      </c>
      <c r="D65" s="13">
        <v>19820.580000000002</v>
      </c>
      <c r="E65" s="13">
        <v>19820.580000000002</v>
      </c>
      <c r="F65" s="13">
        <v>19643.11</v>
      </c>
    </row>
    <row r="66" spans="1:6" ht="15.75" x14ac:dyDescent="0.25">
      <c r="A66" s="30"/>
      <c r="B66" s="33"/>
      <c r="C66" s="1" t="s">
        <v>3</v>
      </c>
      <c r="D66" s="17">
        <f>D65-D67</f>
        <v>4703.2800000000025</v>
      </c>
      <c r="E66" s="17">
        <f t="shared" ref="E66:F66" si="18">E65-E67</f>
        <v>4703.2800000000025</v>
      </c>
      <c r="F66" s="17">
        <f t="shared" si="18"/>
        <v>4525.8100000000013</v>
      </c>
    </row>
    <row r="67" spans="1:6" ht="15.75" x14ac:dyDescent="0.25">
      <c r="A67" s="31"/>
      <c r="B67" s="34"/>
      <c r="C67" s="1" t="s">
        <v>2</v>
      </c>
      <c r="D67" s="17">
        <v>15117.3</v>
      </c>
      <c r="E67" s="17">
        <v>15117.3</v>
      </c>
      <c r="F67" s="17">
        <v>15117.3</v>
      </c>
    </row>
    <row r="68" spans="1:6" ht="15.75" x14ac:dyDescent="0.25">
      <c r="A68" s="32"/>
      <c r="B68" s="35"/>
      <c r="C68" s="1" t="s">
        <v>1</v>
      </c>
      <c r="D68" s="17">
        <v>0</v>
      </c>
      <c r="E68" s="17">
        <v>0</v>
      </c>
      <c r="F68" s="17">
        <v>0</v>
      </c>
    </row>
    <row r="69" spans="1:6" ht="31.5" x14ac:dyDescent="0.25">
      <c r="A69" s="9" t="s">
        <v>16</v>
      </c>
      <c r="B69" s="1" t="s">
        <v>68</v>
      </c>
      <c r="C69" s="12" t="s">
        <v>50</v>
      </c>
      <c r="D69" s="13">
        <v>17614.29</v>
      </c>
      <c r="E69" s="13">
        <v>17614.29</v>
      </c>
      <c r="F69" s="13">
        <v>17378.91</v>
      </c>
    </row>
    <row r="70" spans="1:6" ht="15.75" x14ac:dyDescent="0.25">
      <c r="A70" s="30"/>
      <c r="B70" s="33"/>
      <c r="C70" s="1" t="s">
        <v>3</v>
      </c>
      <c r="D70" s="17">
        <f>D69-D71</f>
        <v>16226.810000000001</v>
      </c>
      <c r="E70" s="17">
        <f t="shared" ref="E70:F70" si="19">E69-E71</f>
        <v>16226.810000000001</v>
      </c>
      <c r="F70" s="17">
        <f t="shared" si="19"/>
        <v>16137.01</v>
      </c>
    </row>
    <row r="71" spans="1:6" ht="15.75" x14ac:dyDescent="0.25">
      <c r="A71" s="31"/>
      <c r="B71" s="34"/>
      <c r="C71" s="1" t="s">
        <v>2</v>
      </c>
      <c r="D71" s="17">
        <v>1387.48</v>
      </c>
      <c r="E71" s="17">
        <v>1387.48</v>
      </c>
      <c r="F71" s="17">
        <v>1241.9000000000001</v>
      </c>
    </row>
    <row r="72" spans="1:6" ht="15.75" x14ac:dyDescent="0.25">
      <c r="A72" s="32"/>
      <c r="B72" s="35"/>
      <c r="C72" s="1" t="s">
        <v>1</v>
      </c>
      <c r="D72" s="17">
        <v>0</v>
      </c>
      <c r="E72" s="17">
        <v>0</v>
      </c>
      <c r="F72" s="17">
        <v>0</v>
      </c>
    </row>
    <row r="73" spans="1:6" ht="47.25" x14ac:dyDescent="0.25">
      <c r="A73" s="9" t="s">
        <v>17</v>
      </c>
      <c r="B73" s="1" t="s">
        <v>69</v>
      </c>
      <c r="C73" s="12" t="s">
        <v>50</v>
      </c>
      <c r="D73" s="13">
        <v>214578.26</v>
      </c>
      <c r="E73" s="13">
        <v>214578.26</v>
      </c>
      <c r="F73" s="13">
        <v>214081.23</v>
      </c>
    </row>
    <row r="74" spans="1:6" ht="15.75" x14ac:dyDescent="0.25">
      <c r="A74" s="30"/>
      <c r="B74" s="33"/>
      <c r="C74" s="1" t="s">
        <v>3</v>
      </c>
      <c r="D74" s="17">
        <f>D73-D75</f>
        <v>20996.140000000014</v>
      </c>
      <c r="E74" s="17">
        <f t="shared" ref="E74:F74" si="20">E73-E75</f>
        <v>20996.140000000014</v>
      </c>
      <c r="F74" s="17">
        <f t="shared" si="20"/>
        <v>20499.130000000034</v>
      </c>
    </row>
    <row r="75" spans="1:6" ht="15.75" x14ac:dyDescent="0.25">
      <c r="A75" s="31"/>
      <c r="B75" s="34"/>
      <c r="C75" s="1" t="s">
        <v>2</v>
      </c>
      <c r="D75" s="17">
        <f>21300.92+172281.2</f>
        <v>193582.12</v>
      </c>
      <c r="E75" s="17">
        <f>21300.92+172281.2</f>
        <v>193582.12</v>
      </c>
      <c r="F75" s="17">
        <f>21300.92+172281.18</f>
        <v>193582.09999999998</v>
      </c>
    </row>
    <row r="76" spans="1:6" ht="15.75" x14ac:dyDescent="0.25">
      <c r="A76" s="32"/>
      <c r="B76" s="35"/>
      <c r="C76" s="1" t="s">
        <v>1</v>
      </c>
      <c r="D76" s="17">
        <v>0</v>
      </c>
      <c r="E76" s="17">
        <v>0</v>
      </c>
      <c r="F76" s="17">
        <v>0</v>
      </c>
    </row>
    <row r="77" spans="1:6" ht="63" x14ac:dyDescent="0.25">
      <c r="A77" s="9" t="s">
        <v>96</v>
      </c>
      <c r="B77" s="1" t="s">
        <v>70</v>
      </c>
      <c r="C77" s="12" t="s">
        <v>50</v>
      </c>
      <c r="D77" s="14">
        <v>79870.48</v>
      </c>
      <c r="E77" s="14">
        <v>79870.48</v>
      </c>
      <c r="F77" s="14">
        <v>79785.98</v>
      </c>
    </row>
    <row r="78" spans="1:6" ht="15.75" x14ac:dyDescent="0.25">
      <c r="A78" s="30"/>
      <c r="B78" s="33"/>
      <c r="C78" s="1" t="s">
        <v>3</v>
      </c>
      <c r="D78" s="17">
        <f>D77-D79</f>
        <v>75412</v>
      </c>
      <c r="E78" s="17">
        <f t="shared" ref="E78:F78" si="21">E77-E79</f>
        <v>75412</v>
      </c>
      <c r="F78" s="17">
        <f t="shared" si="21"/>
        <v>75327.5</v>
      </c>
    </row>
    <row r="79" spans="1:6" ht="15.75" x14ac:dyDescent="0.25">
      <c r="A79" s="31"/>
      <c r="B79" s="34"/>
      <c r="C79" s="1" t="s">
        <v>2</v>
      </c>
      <c r="D79" s="17">
        <v>4458.4799999999996</v>
      </c>
      <c r="E79" s="17">
        <v>4458.4799999999996</v>
      </c>
      <c r="F79" s="17">
        <v>4458.4799999999996</v>
      </c>
    </row>
    <row r="80" spans="1:6" ht="15.75" x14ac:dyDescent="0.25">
      <c r="A80" s="32"/>
      <c r="B80" s="35"/>
      <c r="C80" s="1" t="s">
        <v>1</v>
      </c>
      <c r="D80" s="17">
        <v>0</v>
      </c>
      <c r="E80" s="17">
        <v>0</v>
      </c>
      <c r="F80" s="17">
        <v>0</v>
      </c>
    </row>
    <row r="81" spans="1:6" ht="63" x14ac:dyDescent="0.25">
      <c r="A81" s="8" t="s">
        <v>18</v>
      </c>
      <c r="B81" s="3" t="s">
        <v>104</v>
      </c>
      <c r="C81" s="12" t="s">
        <v>50</v>
      </c>
      <c r="D81" s="19">
        <f>D85+D89+D93</f>
        <v>25236.86</v>
      </c>
      <c r="E81" s="19">
        <f t="shared" ref="E81:F81" si="22">E85+E89+E93</f>
        <v>25236.86</v>
      </c>
      <c r="F81" s="19">
        <f t="shared" si="22"/>
        <v>20603.16</v>
      </c>
    </row>
    <row r="82" spans="1:6" ht="15.75" x14ac:dyDescent="0.25">
      <c r="A82" s="30"/>
      <c r="B82" s="33"/>
      <c r="C82" s="1" t="s">
        <v>3</v>
      </c>
      <c r="D82" s="17">
        <f>D81-D83</f>
        <v>25236.86</v>
      </c>
      <c r="E82" s="17">
        <f t="shared" ref="E82:F82" si="23">E81-E83</f>
        <v>25236.86</v>
      </c>
      <c r="F82" s="17">
        <f t="shared" si="23"/>
        <v>20603.16</v>
      </c>
    </row>
    <row r="83" spans="1:6" ht="15.75" x14ac:dyDescent="0.25">
      <c r="A83" s="31"/>
      <c r="B83" s="34"/>
      <c r="C83" s="1" t="s">
        <v>2</v>
      </c>
      <c r="D83" s="17">
        <f>D87+D91+D95</f>
        <v>0</v>
      </c>
      <c r="E83" s="17">
        <f t="shared" ref="E83:F83" si="24">E87+E91+E95</f>
        <v>0</v>
      </c>
      <c r="F83" s="17">
        <f t="shared" si="24"/>
        <v>0</v>
      </c>
    </row>
    <row r="84" spans="1:6" ht="15.75" x14ac:dyDescent="0.25">
      <c r="A84" s="32"/>
      <c r="B84" s="35"/>
      <c r="C84" s="1" t="s">
        <v>1</v>
      </c>
      <c r="D84" s="17">
        <v>0</v>
      </c>
      <c r="E84" s="17">
        <v>0</v>
      </c>
      <c r="F84" s="17">
        <v>0</v>
      </c>
    </row>
    <row r="85" spans="1:6" ht="78.75" x14ac:dyDescent="0.25">
      <c r="A85" s="8" t="s">
        <v>44</v>
      </c>
      <c r="B85" s="3" t="s">
        <v>72</v>
      </c>
      <c r="C85" s="12" t="s">
        <v>50</v>
      </c>
      <c r="D85" s="15">
        <v>24978.16</v>
      </c>
      <c r="E85" s="15">
        <v>24978.16</v>
      </c>
      <c r="F85" s="15">
        <v>20344.46</v>
      </c>
    </row>
    <row r="86" spans="1:6" ht="15.75" x14ac:dyDescent="0.25">
      <c r="A86" s="30"/>
      <c r="B86" s="33"/>
      <c r="C86" s="1" t="s">
        <v>3</v>
      </c>
      <c r="D86" s="17">
        <f>D85-D87</f>
        <v>24978.16</v>
      </c>
      <c r="E86" s="17">
        <f t="shared" ref="E86:F86" si="25">E85-E87</f>
        <v>24978.16</v>
      </c>
      <c r="F86" s="17">
        <f t="shared" si="25"/>
        <v>20344.46</v>
      </c>
    </row>
    <row r="87" spans="1:6" ht="15.75" x14ac:dyDescent="0.25">
      <c r="A87" s="31"/>
      <c r="B87" s="34"/>
      <c r="C87" s="1" t="s">
        <v>2</v>
      </c>
      <c r="D87" s="17">
        <v>0</v>
      </c>
      <c r="E87" s="17">
        <v>0</v>
      </c>
      <c r="F87" s="17">
        <v>0</v>
      </c>
    </row>
    <row r="88" spans="1:6" ht="15.75" x14ac:dyDescent="0.25">
      <c r="A88" s="32"/>
      <c r="B88" s="35"/>
      <c r="C88" s="1" t="s">
        <v>1</v>
      </c>
      <c r="D88" s="17">
        <v>0</v>
      </c>
      <c r="E88" s="17">
        <v>0</v>
      </c>
      <c r="F88" s="17">
        <v>0</v>
      </c>
    </row>
    <row r="89" spans="1:6" ht="31.5" x14ac:dyDescent="0.25">
      <c r="A89" s="8" t="s">
        <v>97</v>
      </c>
      <c r="B89" s="3" t="s">
        <v>73</v>
      </c>
      <c r="C89" s="12" t="s">
        <v>50</v>
      </c>
      <c r="D89" s="15">
        <v>1</v>
      </c>
      <c r="E89" s="15">
        <v>1</v>
      </c>
      <c r="F89" s="15">
        <v>1</v>
      </c>
    </row>
    <row r="90" spans="1:6" ht="15.75" x14ac:dyDescent="0.25">
      <c r="A90" s="30"/>
      <c r="B90" s="33"/>
      <c r="C90" s="1" t="s">
        <v>3</v>
      </c>
      <c r="D90" s="17">
        <f>D89-D91</f>
        <v>1</v>
      </c>
      <c r="E90" s="17">
        <f t="shared" ref="E90:F90" si="26">E89-E91</f>
        <v>1</v>
      </c>
      <c r="F90" s="17">
        <f t="shared" si="26"/>
        <v>1</v>
      </c>
    </row>
    <row r="91" spans="1:6" ht="15.75" x14ac:dyDescent="0.25">
      <c r="A91" s="31"/>
      <c r="B91" s="34"/>
      <c r="C91" s="1" t="s">
        <v>2</v>
      </c>
      <c r="D91" s="17">
        <v>0</v>
      </c>
      <c r="E91" s="17">
        <v>0</v>
      </c>
      <c r="F91" s="17">
        <v>0</v>
      </c>
    </row>
    <row r="92" spans="1:6" ht="15.75" x14ac:dyDescent="0.25">
      <c r="A92" s="32"/>
      <c r="B92" s="35"/>
      <c r="C92" s="1" t="s">
        <v>1</v>
      </c>
      <c r="D92" s="17">
        <v>0</v>
      </c>
      <c r="E92" s="17">
        <v>0</v>
      </c>
      <c r="F92" s="17">
        <v>0</v>
      </c>
    </row>
    <row r="93" spans="1:6" ht="47.25" x14ac:dyDescent="0.25">
      <c r="A93" s="8" t="s">
        <v>98</v>
      </c>
      <c r="B93" s="3" t="s">
        <v>74</v>
      </c>
      <c r="C93" s="12" t="s">
        <v>50</v>
      </c>
      <c r="D93" s="20">
        <v>257.7</v>
      </c>
      <c r="E93" s="20">
        <v>257.7</v>
      </c>
      <c r="F93" s="20">
        <v>257.7</v>
      </c>
    </row>
    <row r="94" spans="1:6" ht="15.75" x14ac:dyDescent="0.25">
      <c r="A94" s="30"/>
      <c r="B94" s="33"/>
      <c r="C94" s="1" t="s">
        <v>3</v>
      </c>
      <c r="D94" s="17">
        <f>D93-D95</f>
        <v>257.7</v>
      </c>
      <c r="E94" s="17">
        <f t="shared" ref="E94:F94" si="27">E93-E95</f>
        <v>257.7</v>
      </c>
      <c r="F94" s="17">
        <f t="shared" si="27"/>
        <v>257.7</v>
      </c>
    </row>
    <row r="95" spans="1:6" ht="15.75" x14ac:dyDescent="0.25">
      <c r="A95" s="31"/>
      <c r="B95" s="34"/>
      <c r="C95" s="1" t="s">
        <v>2</v>
      </c>
      <c r="D95" s="17">
        <v>0</v>
      </c>
      <c r="E95" s="17">
        <v>0</v>
      </c>
      <c r="F95" s="17">
        <v>0</v>
      </c>
    </row>
    <row r="96" spans="1:6" ht="15.75" x14ac:dyDescent="0.25">
      <c r="A96" s="32"/>
      <c r="B96" s="35"/>
      <c r="C96" s="1" t="s">
        <v>1</v>
      </c>
      <c r="D96" s="17">
        <v>0</v>
      </c>
      <c r="E96" s="17">
        <v>0</v>
      </c>
      <c r="F96" s="17">
        <v>0</v>
      </c>
    </row>
    <row r="97" spans="1:6" ht="31.5" x14ac:dyDescent="0.25">
      <c r="A97" s="9" t="s">
        <v>19</v>
      </c>
      <c r="B97" s="21" t="s">
        <v>76</v>
      </c>
      <c r="C97" s="12" t="s">
        <v>50</v>
      </c>
      <c r="D97" s="16">
        <f>D101</f>
        <v>755</v>
      </c>
      <c r="E97" s="16">
        <f t="shared" ref="E97:F97" si="28">E101</f>
        <v>755</v>
      </c>
      <c r="F97" s="16">
        <f t="shared" si="28"/>
        <v>148.19999999999999</v>
      </c>
    </row>
    <row r="98" spans="1:6" ht="15.75" x14ac:dyDescent="0.25">
      <c r="A98" s="30"/>
      <c r="B98" s="33"/>
      <c r="C98" s="1" t="s">
        <v>3</v>
      </c>
      <c r="D98" s="17">
        <f>D97-D99</f>
        <v>755</v>
      </c>
      <c r="E98" s="17">
        <f t="shared" ref="E98:F98" si="29">E97-E99</f>
        <v>755</v>
      </c>
      <c r="F98" s="17">
        <f t="shared" si="29"/>
        <v>148.19999999999999</v>
      </c>
    </row>
    <row r="99" spans="1:6" ht="15.75" x14ac:dyDescent="0.25">
      <c r="A99" s="31"/>
      <c r="B99" s="34"/>
      <c r="C99" s="1" t="s">
        <v>2</v>
      </c>
      <c r="D99" s="17">
        <f>D103</f>
        <v>0</v>
      </c>
      <c r="E99" s="17">
        <f t="shared" ref="E99:F99" si="30">E103</f>
        <v>0</v>
      </c>
      <c r="F99" s="17">
        <f t="shared" si="30"/>
        <v>0</v>
      </c>
    </row>
    <row r="100" spans="1:6" ht="15.75" x14ac:dyDescent="0.25">
      <c r="A100" s="32"/>
      <c r="B100" s="35"/>
      <c r="C100" s="1" t="s">
        <v>1</v>
      </c>
      <c r="D100" s="17">
        <v>0</v>
      </c>
      <c r="E100" s="17">
        <v>0</v>
      </c>
      <c r="F100" s="17">
        <v>0</v>
      </c>
    </row>
    <row r="101" spans="1:6" ht="31.5" x14ac:dyDescent="0.25">
      <c r="A101" s="8" t="s">
        <v>20</v>
      </c>
      <c r="B101" s="3" t="s">
        <v>75</v>
      </c>
      <c r="C101" s="12" t="s">
        <v>50</v>
      </c>
      <c r="D101" s="15">
        <v>755</v>
      </c>
      <c r="E101" s="15">
        <v>755</v>
      </c>
      <c r="F101" s="15">
        <v>148.19999999999999</v>
      </c>
    </row>
    <row r="102" spans="1:6" ht="15.75" x14ac:dyDescent="0.25">
      <c r="A102" s="30"/>
      <c r="B102" s="33"/>
      <c r="C102" s="1" t="s">
        <v>3</v>
      </c>
      <c r="D102" s="17">
        <f>D101-D103</f>
        <v>755</v>
      </c>
      <c r="E102" s="17">
        <f t="shared" ref="E102:F102" si="31">E101-E103</f>
        <v>755</v>
      </c>
      <c r="F102" s="17">
        <f t="shared" si="31"/>
        <v>148.19999999999999</v>
      </c>
    </row>
    <row r="103" spans="1:6" ht="15.75" x14ac:dyDescent="0.25">
      <c r="A103" s="31"/>
      <c r="B103" s="34"/>
      <c r="C103" s="1" t="s">
        <v>2</v>
      </c>
      <c r="D103" s="17">
        <v>0</v>
      </c>
      <c r="E103" s="17">
        <v>0</v>
      </c>
      <c r="F103" s="17">
        <v>0</v>
      </c>
    </row>
    <row r="104" spans="1:6" ht="15.75" x14ac:dyDescent="0.25">
      <c r="A104" s="32"/>
      <c r="B104" s="35"/>
      <c r="C104" s="1" t="s">
        <v>1</v>
      </c>
      <c r="D104" s="17">
        <v>0</v>
      </c>
      <c r="E104" s="17">
        <v>0</v>
      </c>
      <c r="F104" s="17">
        <v>0</v>
      </c>
    </row>
    <row r="105" spans="1:6" ht="31.5" x14ac:dyDescent="0.25">
      <c r="A105" s="8" t="s">
        <v>21</v>
      </c>
      <c r="B105" s="3" t="s">
        <v>78</v>
      </c>
      <c r="C105" s="12" t="s">
        <v>50</v>
      </c>
      <c r="D105" s="19">
        <f>D109+D113</f>
        <v>7233.29</v>
      </c>
      <c r="E105" s="19">
        <f t="shared" ref="E105:F105" si="32">E109+E113</f>
        <v>7233.29</v>
      </c>
      <c r="F105" s="19">
        <f t="shared" si="32"/>
        <v>7170.26</v>
      </c>
    </row>
    <row r="106" spans="1:6" ht="15.75" x14ac:dyDescent="0.25">
      <c r="A106" s="30"/>
      <c r="B106" s="33"/>
      <c r="C106" s="1" t="s">
        <v>3</v>
      </c>
      <c r="D106" s="17">
        <f>D105-D107</f>
        <v>72.329999999999927</v>
      </c>
      <c r="E106" s="17">
        <f t="shared" ref="E106:F106" si="33">E105-E107</f>
        <v>72.329999999999927</v>
      </c>
      <c r="F106" s="17">
        <f t="shared" si="33"/>
        <v>71.699999999999818</v>
      </c>
    </row>
    <row r="107" spans="1:6" ht="15.75" x14ac:dyDescent="0.25">
      <c r="A107" s="31"/>
      <c r="B107" s="34"/>
      <c r="C107" s="1" t="s">
        <v>2</v>
      </c>
      <c r="D107" s="17">
        <f>D111+D115</f>
        <v>7160.96</v>
      </c>
      <c r="E107" s="17">
        <f t="shared" ref="E107:F107" si="34">E111+E115</f>
        <v>7160.96</v>
      </c>
      <c r="F107" s="17">
        <f t="shared" si="34"/>
        <v>7098.56</v>
      </c>
    </row>
    <row r="108" spans="1:6" ht="15.75" x14ac:dyDescent="0.25">
      <c r="A108" s="32"/>
      <c r="B108" s="35"/>
      <c r="C108" s="1" t="s">
        <v>1</v>
      </c>
      <c r="D108" s="17">
        <v>0</v>
      </c>
      <c r="E108" s="17">
        <v>0</v>
      </c>
      <c r="F108" s="17">
        <v>0</v>
      </c>
    </row>
    <row r="109" spans="1:6" ht="31.5" x14ac:dyDescent="0.25">
      <c r="A109" s="8" t="s">
        <v>22</v>
      </c>
      <c r="B109" s="3" t="s">
        <v>77</v>
      </c>
      <c r="C109" s="12" t="s">
        <v>50</v>
      </c>
      <c r="D109" s="15">
        <v>7233.29</v>
      </c>
      <c r="E109" s="15">
        <v>7233.29</v>
      </c>
      <c r="F109" s="15">
        <v>7170.26</v>
      </c>
    </row>
    <row r="110" spans="1:6" ht="15.75" x14ac:dyDescent="0.25">
      <c r="A110" s="30"/>
      <c r="B110" s="33"/>
      <c r="C110" s="1" t="s">
        <v>3</v>
      </c>
      <c r="D110" s="17">
        <f>D109-D111</f>
        <v>72.329999999999927</v>
      </c>
      <c r="E110" s="17">
        <f t="shared" ref="E110:F110" si="35">E109-E111</f>
        <v>72.329999999999927</v>
      </c>
      <c r="F110" s="17">
        <f t="shared" si="35"/>
        <v>71.699999999999818</v>
      </c>
    </row>
    <row r="111" spans="1:6" ht="15.75" x14ac:dyDescent="0.25">
      <c r="A111" s="31"/>
      <c r="B111" s="34"/>
      <c r="C111" s="1" t="s">
        <v>2</v>
      </c>
      <c r="D111" s="17">
        <v>7160.96</v>
      </c>
      <c r="E111" s="17">
        <v>7160.96</v>
      </c>
      <c r="F111" s="17">
        <v>7098.56</v>
      </c>
    </row>
    <row r="112" spans="1:6" ht="15.75" x14ac:dyDescent="0.25">
      <c r="A112" s="32"/>
      <c r="B112" s="35"/>
      <c r="C112" s="1" t="s">
        <v>1</v>
      </c>
      <c r="D112" s="17">
        <v>0</v>
      </c>
      <c r="E112" s="17">
        <v>0</v>
      </c>
      <c r="F112" s="17">
        <v>0</v>
      </c>
    </row>
    <row r="113" spans="1:6" ht="47.25" x14ac:dyDescent="0.25">
      <c r="A113" s="8" t="s">
        <v>23</v>
      </c>
      <c r="B113" s="4" t="s">
        <v>79</v>
      </c>
      <c r="C113" s="12" t="s">
        <v>50</v>
      </c>
      <c r="D113" s="15">
        <v>0</v>
      </c>
      <c r="E113" s="15">
        <v>0</v>
      </c>
      <c r="F113" s="15">
        <v>0</v>
      </c>
    </row>
    <row r="114" spans="1:6" ht="15.75" x14ac:dyDescent="0.25">
      <c r="A114" s="30"/>
      <c r="B114" s="33"/>
      <c r="C114" s="1" t="s">
        <v>3</v>
      </c>
      <c r="D114" s="17">
        <f>D113-D115</f>
        <v>0</v>
      </c>
      <c r="E114" s="17">
        <f t="shared" ref="E114:F114" si="36">E113-E115</f>
        <v>0</v>
      </c>
      <c r="F114" s="17">
        <f t="shared" si="36"/>
        <v>0</v>
      </c>
    </row>
    <row r="115" spans="1:6" ht="15.75" x14ac:dyDescent="0.25">
      <c r="A115" s="31"/>
      <c r="B115" s="34"/>
      <c r="C115" s="1" t="s">
        <v>2</v>
      </c>
      <c r="D115" s="17">
        <v>0</v>
      </c>
      <c r="E115" s="17">
        <v>0</v>
      </c>
      <c r="F115" s="17">
        <v>0</v>
      </c>
    </row>
    <row r="116" spans="1:6" ht="15.75" x14ac:dyDescent="0.25">
      <c r="A116" s="32"/>
      <c r="B116" s="35"/>
      <c r="C116" s="1" t="s">
        <v>1</v>
      </c>
      <c r="D116" s="17">
        <v>0</v>
      </c>
      <c r="E116" s="17">
        <v>0</v>
      </c>
      <c r="F116" s="17">
        <v>0</v>
      </c>
    </row>
    <row r="117" spans="1:6" ht="47.25" x14ac:dyDescent="0.25">
      <c r="A117" s="8" t="s">
        <v>24</v>
      </c>
      <c r="B117" s="3" t="s">
        <v>82</v>
      </c>
      <c r="C117" s="12" t="s">
        <v>50</v>
      </c>
      <c r="D117" s="15">
        <f>D121+D125</f>
        <v>4351.78</v>
      </c>
      <c r="E117" s="15">
        <f t="shared" ref="E117:F117" si="37">E121+E125</f>
        <v>4351.78</v>
      </c>
      <c r="F117" s="15">
        <f t="shared" si="37"/>
        <v>4121.6099999999997</v>
      </c>
    </row>
    <row r="118" spans="1:6" ht="15.75" x14ac:dyDescent="0.25">
      <c r="A118" s="30"/>
      <c r="B118" s="33"/>
      <c r="C118" s="1" t="s">
        <v>3</v>
      </c>
      <c r="D118" s="17">
        <f>D117-D119</f>
        <v>4351.78</v>
      </c>
      <c r="E118" s="17">
        <f t="shared" ref="E118:F118" si="38">E117-E119</f>
        <v>4351.78</v>
      </c>
      <c r="F118" s="17">
        <f t="shared" si="38"/>
        <v>4121.6099999999997</v>
      </c>
    </row>
    <row r="119" spans="1:6" ht="15.75" x14ac:dyDescent="0.25">
      <c r="A119" s="31"/>
      <c r="B119" s="34"/>
      <c r="C119" s="1" t="s">
        <v>2</v>
      </c>
      <c r="D119" s="17">
        <f>D123+D127</f>
        <v>0</v>
      </c>
      <c r="E119" s="17">
        <f t="shared" ref="E119:F119" si="39">E123+E127</f>
        <v>0</v>
      </c>
      <c r="F119" s="17">
        <f t="shared" si="39"/>
        <v>0</v>
      </c>
    </row>
    <row r="120" spans="1:6" ht="15.75" x14ac:dyDescent="0.25">
      <c r="A120" s="32"/>
      <c r="B120" s="35"/>
      <c r="C120" s="1" t="s">
        <v>1</v>
      </c>
      <c r="D120" s="17">
        <v>0</v>
      </c>
      <c r="E120" s="17">
        <v>0</v>
      </c>
      <c r="F120" s="17">
        <v>0</v>
      </c>
    </row>
    <row r="121" spans="1:6" ht="47.25" x14ac:dyDescent="0.25">
      <c r="A121" s="8" t="s">
        <v>36</v>
      </c>
      <c r="B121" s="3" t="s">
        <v>80</v>
      </c>
      <c r="C121" s="12" t="s">
        <v>50</v>
      </c>
      <c r="D121" s="15">
        <v>4351.78</v>
      </c>
      <c r="E121" s="15">
        <v>4351.78</v>
      </c>
      <c r="F121" s="15">
        <v>4121.6099999999997</v>
      </c>
    </row>
    <row r="122" spans="1:6" ht="15.75" x14ac:dyDescent="0.25">
      <c r="A122" s="30"/>
      <c r="B122" s="33"/>
      <c r="C122" s="1" t="s">
        <v>3</v>
      </c>
      <c r="D122" s="17">
        <f>D121-D123</f>
        <v>4351.78</v>
      </c>
      <c r="E122" s="17">
        <f t="shared" ref="E122:F122" si="40">E121-E123</f>
        <v>4351.78</v>
      </c>
      <c r="F122" s="17">
        <f t="shared" si="40"/>
        <v>4121.6099999999997</v>
      </c>
    </row>
    <row r="123" spans="1:6" ht="15.75" x14ac:dyDescent="0.25">
      <c r="A123" s="31"/>
      <c r="B123" s="34"/>
      <c r="C123" s="1" t="s">
        <v>2</v>
      </c>
      <c r="D123" s="17">
        <v>0</v>
      </c>
      <c r="E123" s="17">
        <v>0</v>
      </c>
      <c r="F123" s="17">
        <v>0</v>
      </c>
    </row>
    <row r="124" spans="1:6" ht="15.75" x14ac:dyDescent="0.25">
      <c r="A124" s="32"/>
      <c r="B124" s="35"/>
      <c r="C124" s="1" t="s">
        <v>1</v>
      </c>
      <c r="D124" s="17">
        <v>0</v>
      </c>
      <c r="E124" s="17">
        <v>0</v>
      </c>
      <c r="F124" s="17">
        <v>0</v>
      </c>
    </row>
    <row r="125" spans="1:6" ht="63" x14ac:dyDescent="0.25">
      <c r="A125" s="9" t="s">
        <v>37</v>
      </c>
      <c r="B125" s="3" t="s">
        <v>81</v>
      </c>
      <c r="C125" s="12" t="s">
        <v>50</v>
      </c>
      <c r="D125" s="15">
        <v>0</v>
      </c>
      <c r="E125" s="15">
        <v>0</v>
      </c>
      <c r="F125" s="15">
        <v>0</v>
      </c>
    </row>
    <row r="126" spans="1:6" ht="15.75" x14ac:dyDescent="0.25">
      <c r="A126" s="30"/>
      <c r="B126" s="33"/>
      <c r="C126" s="1" t="s">
        <v>3</v>
      </c>
      <c r="D126" s="17">
        <f>D125-D127</f>
        <v>0</v>
      </c>
      <c r="E126" s="17">
        <f t="shared" ref="E126:F126" si="41">E125-E127</f>
        <v>0</v>
      </c>
      <c r="F126" s="17">
        <f t="shared" si="41"/>
        <v>0</v>
      </c>
    </row>
    <row r="127" spans="1:6" ht="15.75" x14ac:dyDescent="0.25">
      <c r="A127" s="31"/>
      <c r="B127" s="34"/>
      <c r="C127" s="1" t="s">
        <v>2</v>
      </c>
      <c r="D127" s="17">
        <v>0</v>
      </c>
      <c r="E127" s="17">
        <v>0</v>
      </c>
      <c r="F127" s="17">
        <v>0</v>
      </c>
    </row>
    <row r="128" spans="1:6" ht="15.75" x14ac:dyDescent="0.25">
      <c r="A128" s="32"/>
      <c r="B128" s="35"/>
      <c r="C128" s="1" t="s">
        <v>1</v>
      </c>
      <c r="D128" s="17">
        <v>0</v>
      </c>
      <c r="E128" s="17">
        <v>0</v>
      </c>
      <c r="F128" s="17">
        <v>0</v>
      </c>
    </row>
    <row r="129" spans="1:6" ht="47.25" x14ac:dyDescent="0.25">
      <c r="A129" s="9" t="s">
        <v>25</v>
      </c>
      <c r="B129" s="1" t="s">
        <v>83</v>
      </c>
      <c r="C129" s="12" t="s">
        <v>50</v>
      </c>
      <c r="D129" s="13">
        <f>D133</f>
        <v>17.28</v>
      </c>
      <c r="E129" s="13">
        <f t="shared" ref="E129:F129" si="42">E133</f>
        <v>17.28</v>
      </c>
      <c r="F129" s="13">
        <f t="shared" si="42"/>
        <v>17.28</v>
      </c>
    </row>
    <row r="130" spans="1:6" ht="15.75" x14ac:dyDescent="0.25">
      <c r="A130" s="30"/>
      <c r="B130" s="33"/>
      <c r="C130" s="1" t="s">
        <v>3</v>
      </c>
      <c r="D130" s="17">
        <f>D129-D131</f>
        <v>15.010000000000002</v>
      </c>
      <c r="E130" s="17">
        <f t="shared" ref="E130:F130" si="43">E129-E131</f>
        <v>15.010000000000002</v>
      </c>
      <c r="F130" s="17">
        <f t="shared" si="43"/>
        <v>15.010000000000002</v>
      </c>
    </row>
    <row r="131" spans="1:6" ht="15.75" x14ac:dyDescent="0.25">
      <c r="A131" s="31"/>
      <c r="B131" s="34"/>
      <c r="C131" s="1" t="s">
        <v>2</v>
      </c>
      <c r="D131" s="17">
        <f>D135+D139</f>
        <v>2.27</v>
      </c>
      <c r="E131" s="17">
        <f t="shared" ref="E131:F131" si="44">E135+E139</f>
        <v>2.27</v>
      </c>
      <c r="F131" s="17">
        <f t="shared" si="44"/>
        <v>2.27</v>
      </c>
    </row>
    <row r="132" spans="1:6" ht="15.75" x14ac:dyDescent="0.25">
      <c r="A132" s="32"/>
      <c r="B132" s="35"/>
      <c r="C132" s="1" t="s">
        <v>1</v>
      </c>
      <c r="D132" s="17">
        <v>0</v>
      </c>
      <c r="E132" s="17">
        <v>0</v>
      </c>
      <c r="F132" s="17">
        <v>0</v>
      </c>
    </row>
    <row r="133" spans="1:6" ht="47.25" x14ac:dyDescent="0.25">
      <c r="A133" s="8" t="s">
        <v>26</v>
      </c>
      <c r="B133" s="1" t="s">
        <v>38</v>
      </c>
      <c r="C133" s="12" t="s">
        <v>50</v>
      </c>
      <c r="D133" s="13">
        <v>17.28</v>
      </c>
      <c r="E133" s="13">
        <v>17.28</v>
      </c>
      <c r="F133" s="13">
        <v>17.28</v>
      </c>
    </row>
    <row r="134" spans="1:6" ht="15.75" x14ac:dyDescent="0.25">
      <c r="A134" s="30"/>
      <c r="B134" s="33"/>
      <c r="C134" s="1" t="s">
        <v>3</v>
      </c>
      <c r="D134" s="17">
        <f>D133-D135</f>
        <v>15.010000000000002</v>
      </c>
      <c r="E134" s="17">
        <f t="shared" ref="E134:F134" si="45">E133-E135</f>
        <v>15.010000000000002</v>
      </c>
      <c r="F134" s="17">
        <f t="shared" si="45"/>
        <v>15.010000000000002</v>
      </c>
    </row>
    <row r="135" spans="1:6" ht="15.75" x14ac:dyDescent="0.25">
      <c r="A135" s="31"/>
      <c r="B135" s="34"/>
      <c r="C135" s="1" t="s">
        <v>2</v>
      </c>
      <c r="D135" s="17">
        <v>2.27</v>
      </c>
      <c r="E135" s="17">
        <v>2.27</v>
      </c>
      <c r="F135" s="17">
        <v>2.27</v>
      </c>
    </row>
    <row r="136" spans="1:6" ht="15.75" x14ac:dyDescent="0.25">
      <c r="A136" s="32"/>
      <c r="B136" s="35"/>
      <c r="C136" s="1" t="s">
        <v>1</v>
      </c>
      <c r="D136" s="17">
        <v>0</v>
      </c>
      <c r="E136" s="17">
        <v>0</v>
      </c>
      <c r="F136" s="17">
        <v>0</v>
      </c>
    </row>
    <row r="137" spans="1:6" ht="47.25" x14ac:dyDescent="0.25">
      <c r="A137" s="8" t="s">
        <v>27</v>
      </c>
      <c r="B137" s="1" t="s">
        <v>39</v>
      </c>
      <c r="C137" s="12" t="s">
        <v>50</v>
      </c>
      <c r="D137" s="14">
        <v>0</v>
      </c>
      <c r="E137" s="14">
        <v>0</v>
      </c>
      <c r="F137" s="14">
        <v>0</v>
      </c>
    </row>
    <row r="138" spans="1:6" ht="15.75" x14ac:dyDescent="0.25">
      <c r="A138" s="30"/>
      <c r="B138" s="33"/>
      <c r="C138" s="1" t="s">
        <v>3</v>
      </c>
      <c r="D138" s="17">
        <f>D137-D139</f>
        <v>0</v>
      </c>
      <c r="E138" s="17">
        <f t="shared" ref="E138:F138" si="46">E137-E139</f>
        <v>0</v>
      </c>
      <c r="F138" s="17">
        <f t="shared" si="46"/>
        <v>0</v>
      </c>
    </row>
    <row r="139" spans="1:6" ht="15.75" x14ac:dyDescent="0.25">
      <c r="A139" s="31"/>
      <c r="B139" s="34"/>
      <c r="C139" s="1" t="s">
        <v>2</v>
      </c>
      <c r="D139" s="17">
        <v>0</v>
      </c>
      <c r="E139" s="17">
        <v>0</v>
      </c>
      <c r="F139" s="17">
        <v>0</v>
      </c>
    </row>
    <row r="140" spans="1:6" ht="15.75" x14ac:dyDescent="0.25">
      <c r="A140" s="32"/>
      <c r="B140" s="35"/>
      <c r="C140" s="1" t="s">
        <v>1</v>
      </c>
      <c r="D140" s="17">
        <v>0</v>
      </c>
      <c r="E140" s="17">
        <v>0</v>
      </c>
      <c r="F140" s="17">
        <v>0</v>
      </c>
    </row>
    <row r="141" spans="1:6" ht="31.5" x14ac:dyDescent="0.25">
      <c r="A141" s="8" t="s">
        <v>28</v>
      </c>
      <c r="B141" s="3" t="s">
        <v>86</v>
      </c>
      <c r="C141" s="12" t="s">
        <v>50</v>
      </c>
      <c r="D141" s="22">
        <f>D145+D149</f>
        <v>8299.14</v>
      </c>
      <c r="E141" s="22">
        <f>E145+E149</f>
        <v>8299.14</v>
      </c>
      <c r="F141" s="22">
        <f>F145+F149</f>
        <v>8148.83</v>
      </c>
    </row>
    <row r="142" spans="1:6" ht="15.75" x14ac:dyDescent="0.25">
      <c r="A142" s="30"/>
      <c r="B142" s="33"/>
      <c r="C142" s="1" t="s">
        <v>3</v>
      </c>
      <c r="D142" s="17">
        <f>D141-D143</f>
        <v>7670.8899999999994</v>
      </c>
      <c r="E142" s="17">
        <f t="shared" ref="E142:F142" si="47">E141-E143</f>
        <v>7670.8899999999994</v>
      </c>
      <c r="F142" s="17">
        <f t="shared" si="47"/>
        <v>7520.58</v>
      </c>
    </row>
    <row r="143" spans="1:6" ht="15.75" x14ac:dyDescent="0.25">
      <c r="A143" s="31"/>
      <c r="B143" s="34"/>
      <c r="C143" s="1" t="s">
        <v>2</v>
      </c>
      <c r="D143" s="17">
        <f>D147+D151</f>
        <v>628.25</v>
      </c>
      <c r="E143" s="17">
        <f t="shared" ref="E143:F143" si="48">E147+E151</f>
        <v>628.25</v>
      </c>
      <c r="F143" s="17">
        <f t="shared" si="48"/>
        <v>628.25</v>
      </c>
    </row>
    <row r="144" spans="1:6" ht="15.75" x14ac:dyDescent="0.25">
      <c r="A144" s="32"/>
      <c r="B144" s="35"/>
      <c r="C144" s="1" t="s">
        <v>1</v>
      </c>
      <c r="D144" s="17">
        <v>0</v>
      </c>
      <c r="E144" s="17">
        <v>0</v>
      </c>
      <c r="F144" s="17">
        <v>0</v>
      </c>
    </row>
    <row r="145" spans="1:6" ht="47.25" x14ac:dyDescent="0.25">
      <c r="A145" s="8" t="s">
        <v>30</v>
      </c>
      <c r="B145" s="3" t="s">
        <v>84</v>
      </c>
      <c r="C145" s="12" t="s">
        <v>50</v>
      </c>
      <c r="D145" s="22">
        <v>6331.71</v>
      </c>
      <c r="E145" s="22">
        <v>6331.71</v>
      </c>
      <c r="F145" s="22">
        <v>6321.9</v>
      </c>
    </row>
    <row r="146" spans="1:6" ht="15.75" x14ac:dyDescent="0.25">
      <c r="A146" s="30"/>
      <c r="B146" s="33"/>
      <c r="C146" s="1" t="s">
        <v>3</v>
      </c>
      <c r="D146" s="17">
        <f>D145-D147</f>
        <v>5741.62</v>
      </c>
      <c r="E146" s="17">
        <f t="shared" ref="E146:F146" si="49">E145-E147</f>
        <v>5741.62</v>
      </c>
      <c r="F146" s="17">
        <f t="shared" si="49"/>
        <v>5731.8099999999995</v>
      </c>
    </row>
    <row r="147" spans="1:6" ht="15.75" x14ac:dyDescent="0.25">
      <c r="A147" s="31"/>
      <c r="B147" s="34"/>
      <c r="C147" s="1" t="s">
        <v>2</v>
      </c>
      <c r="D147" s="17">
        <v>590.09</v>
      </c>
      <c r="E147" s="17">
        <v>590.09</v>
      </c>
      <c r="F147" s="17">
        <v>590.09</v>
      </c>
    </row>
    <row r="148" spans="1:6" ht="15.75" x14ac:dyDescent="0.25">
      <c r="A148" s="32"/>
      <c r="B148" s="35"/>
      <c r="C148" s="1" t="s">
        <v>1</v>
      </c>
      <c r="D148" s="17">
        <v>0</v>
      </c>
      <c r="E148" s="17">
        <v>0</v>
      </c>
      <c r="F148" s="17">
        <v>0</v>
      </c>
    </row>
    <row r="149" spans="1:6" ht="31.5" x14ac:dyDescent="0.25">
      <c r="A149" s="8" t="s">
        <v>29</v>
      </c>
      <c r="B149" s="4" t="s">
        <v>85</v>
      </c>
      <c r="C149" s="12" t="s">
        <v>50</v>
      </c>
      <c r="D149" s="22">
        <v>1967.43</v>
      </c>
      <c r="E149" s="22">
        <v>1967.43</v>
      </c>
      <c r="F149" s="22">
        <v>1826.93</v>
      </c>
    </row>
    <row r="150" spans="1:6" ht="15.75" x14ac:dyDescent="0.25">
      <c r="A150" s="30"/>
      <c r="B150" s="33"/>
      <c r="C150" s="1" t="s">
        <v>3</v>
      </c>
      <c r="D150" s="17">
        <f>D149-D151</f>
        <v>1929.27</v>
      </c>
      <c r="E150" s="17">
        <f t="shared" ref="E150:F150" si="50">E149-E151</f>
        <v>1929.27</v>
      </c>
      <c r="F150" s="17">
        <f t="shared" si="50"/>
        <v>1788.77</v>
      </c>
    </row>
    <row r="151" spans="1:6" ht="15.75" x14ac:dyDescent="0.25">
      <c r="A151" s="31"/>
      <c r="B151" s="34"/>
      <c r="C151" s="1" t="s">
        <v>2</v>
      </c>
      <c r="D151" s="17">
        <v>38.159999999999997</v>
      </c>
      <c r="E151" s="17">
        <v>38.159999999999997</v>
      </c>
      <c r="F151" s="17">
        <v>38.159999999999997</v>
      </c>
    </row>
    <row r="152" spans="1:6" ht="15.75" x14ac:dyDescent="0.25">
      <c r="A152" s="32"/>
      <c r="B152" s="35"/>
      <c r="C152" s="1" t="s">
        <v>1</v>
      </c>
      <c r="D152" s="17">
        <v>0</v>
      </c>
      <c r="E152" s="17">
        <v>0</v>
      </c>
      <c r="F152" s="17">
        <v>0</v>
      </c>
    </row>
    <row r="153" spans="1:6" ht="78.75" x14ac:dyDescent="0.25">
      <c r="A153" s="8" t="s">
        <v>31</v>
      </c>
      <c r="B153" s="3" t="s">
        <v>87</v>
      </c>
      <c r="C153" s="12" t="s">
        <v>50</v>
      </c>
      <c r="D153" s="23">
        <f>D157+D161</f>
        <v>13563.03</v>
      </c>
      <c r="E153" s="23">
        <f t="shared" ref="E153:F153" si="51">E157+E161</f>
        <v>13563.03</v>
      </c>
      <c r="F153" s="23">
        <f t="shared" si="51"/>
        <v>13563.03</v>
      </c>
    </row>
    <row r="154" spans="1:6" ht="15.75" x14ac:dyDescent="0.25">
      <c r="A154" s="30"/>
      <c r="B154" s="33"/>
      <c r="C154" s="1" t="s">
        <v>3</v>
      </c>
      <c r="D154" s="17">
        <f>D153-D155</f>
        <v>13563.03</v>
      </c>
      <c r="E154" s="17">
        <f t="shared" ref="E154:F154" si="52">E153-E155</f>
        <v>13563.03</v>
      </c>
      <c r="F154" s="17">
        <f t="shared" si="52"/>
        <v>13563.03</v>
      </c>
    </row>
    <row r="155" spans="1:6" ht="15.75" x14ac:dyDescent="0.25">
      <c r="A155" s="31"/>
      <c r="B155" s="34"/>
      <c r="C155" s="1" t="s">
        <v>2</v>
      </c>
      <c r="D155" s="17">
        <f>D159+D163</f>
        <v>0</v>
      </c>
      <c r="E155" s="17">
        <f t="shared" ref="E155:F155" si="53">E159+E163</f>
        <v>0</v>
      </c>
      <c r="F155" s="17">
        <f t="shared" si="53"/>
        <v>0</v>
      </c>
    </row>
    <row r="156" spans="1:6" ht="15.75" x14ac:dyDescent="0.25">
      <c r="A156" s="32"/>
      <c r="B156" s="35"/>
      <c r="C156" s="1" t="s">
        <v>1</v>
      </c>
      <c r="D156" s="17">
        <v>0</v>
      </c>
      <c r="E156" s="17">
        <v>0</v>
      </c>
      <c r="F156" s="17">
        <v>0</v>
      </c>
    </row>
    <row r="157" spans="1:6" ht="31.5" x14ac:dyDescent="0.25">
      <c r="A157" s="24" t="s">
        <v>33</v>
      </c>
      <c r="B157" s="3" t="s">
        <v>88</v>
      </c>
      <c r="C157" s="12" t="s">
        <v>50</v>
      </c>
      <c r="D157" s="15">
        <v>0</v>
      </c>
      <c r="E157" s="15">
        <v>0</v>
      </c>
      <c r="F157" s="15">
        <v>0</v>
      </c>
    </row>
    <row r="158" spans="1:6" ht="15.75" x14ac:dyDescent="0.25">
      <c r="A158" s="30"/>
      <c r="B158" s="33"/>
      <c r="C158" s="1" t="s">
        <v>3</v>
      </c>
      <c r="D158" s="17">
        <f>D157-D159</f>
        <v>0</v>
      </c>
      <c r="E158" s="17">
        <f t="shared" ref="E158:F158" si="54">E157-E159</f>
        <v>0</v>
      </c>
      <c r="F158" s="17">
        <f t="shared" si="54"/>
        <v>0</v>
      </c>
    </row>
    <row r="159" spans="1:6" ht="15.75" x14ac:dyDescent="0.25">
      <c r="A159" s="31"/>
      <c r="B159" s="34"/>
      <c r="C159" s="1" t="s">
        <v>2</v>
      </c>
      <c r="D159" s="17">
        <v>0</v>
      </c>
      <c r="E159" s="17">
        <v>0</v>
      </c>
      <c r="F159" s="17">
        <v>0</v>
      </c>
    </row>
    <row r="160" spans="1:6" ht="15.75" x14ac:dyDescent="0.25">
      <c r="A160" s="32"/>
      <c r="B160" s="35"/>
      <c r="C160" s="1" t="s">
        <v>1</v>
      </c>
      <c r="D160" s="17">
        <v>0</v>
      </c>
      <c r="E160" s="17">
        <v>0</v>
      </c>
      <c r="F160" s="17">
        <v>0</v>
      </c>
    </row>
    <row r="161" spans="1:6" ht="47.25" x14ac:dyDescent="0.25">
      <c r="A161" s="8" t="s">
        <v>32</v>
      </c>
      <c r="B161" s="3" t="s">
        <v>89</v>
      </c>
      <c r="C161" s="12" t="s">
        <v>50</v>
      </c>
      <c r="D161" s="15">
        <v>13563.03</v>
      </c>
      <c r="E161" s="15">
        <v>13563.03</v>
      </c>
      <c r="F161" s="15">
        <v>13563.03</v>
      </c>
    </row>
    <row r="162" spans="1:6" ht="15.75" x14ac:dyDescent="0.25">
      <c r="A162" s="30"/>
      <c r="B162" s="33"/>
      <c r="C162" s="1" t="s">
        <v>3</v>
      </c>
      <c r="D162" s="17">
        <f>D161-D163</f>
        <v>13563.03</v>
      </c>
      <c r="E162" s="17">
        <f t="shared" ref="E162:F162" si="55">E161-E163</f>
        <v>13563.03</v>
      </c>
      <c r="F162" s="17">
        <f t="shared" si="55"/>
        <v>13563.03</v>
      </c>
    </row>
    <row r="163" spans="1:6" ht="15.75" x14ac:dyDescent="0.25">
      <c r="A163" s="31"/>
      <c r="B163" s="34"/>
      <c r="C163" s="1" t="s">
        <v>2</v>
      </c>
      <c r="D163" s="17">
        <v>0</v>
      </c>
      <c r="E163" s="17">
        <v>0</v>
      </c>
      <c r="F163" s="17">
        <v>0</v>
      </c>
    </row>
    <row r="164" spans="1:6" ht="15.75" x14ac:dyDescent="0.25">
      <c r="A164" s="32"/>
      <c r="B164" s="35"/>
      <c r="C164" s="1" t="s">
        <v>1</v>
      </c>
      <c r="D164" s="17">
        <v>0</v>
      </c>
      <c r="E164" s="17">
        <v>0</v>
      </c>
      <c r="F164" s="17">
        <v>0</v>
      </c>
    </row>
    <row r="165" spans="1:6" ht="31.5" x14ac:dyDescent="0.25">
      <c r="A165" s="8" t="s">
        <v>34</v>
      </c>
      <c r="B165" s="3" t="s">
        <v>90</v>
      </c>
      <c r="C165" s="12" t="s">
        <v>50</v>
      </c>
      <c r="D165" s="15">
        <v>72407.070000000007</v>
      </c>
      <c r="E165" s="15">
        <v>72407.070000000007</v>
      </c>
      <c r="F165" s="15">
        <v>71937.03</v>
      </c>
    </row>
    <row r="166" spans="1:6" ht="15.75" x14ac:dyDescent="0.25">
      <c r="A166" s="30"/>
      <c r="B166" s="33"/>
      <c r="C166" s="1" t="s">
        <v>3</v>
      </c>
      <c r="D166" s="17"/>
      <c r="E166" s="17"/>
      <c r="F166" s="17"/>
    </row>
    <row r="167" spans="1:6" ht="15.75" x14ac:dyDescent="0.25">
      <c r="A167" s="31"/>
      <c r="B167" s="34"/>
      <c r="C167" s="1" t="s">
        <v>2</v>
      </c>
      <c r="D167" s="17">
        <f>D171+D175+D179</f>
        <v>4217.1099999999997</v>
      </c>
      <c r="E167" s="17">
        <f t="shared" ref="E167:F167" si="56">E171+E175+E179</f>
        <v>4217.1099999999997</v>
      </c>
      <c r="F167" s="17">
        <f t="shared" si="56"/>
        <v>3764.7</v>
      </c>
    </row>
    <row r="168" spans="1:6" ht="15.75" x14ac:dyDescent="0.25">
      <c r="A168" s="32"/>
      <c r="B168" s="35"/>
      <c r="C168" s="1" t="s">
        <v>1</v>
      </c>
      <c r="D168" s="17">
        <v>0</v>
      </c>
      <c r="E168" s="17">
        <v>0</v>
      </c>
      <c r="F168" s="17">
        <v>0</v>
      </c>
    </row>
    <row r="169" spans="1:6" ht="47.25" x14ac:dyDescent="0.25">
      <c r="A169" s="8" t="s">
        <v>99</v>
      </c>
      <c r="B169" s="3" t="s">
        <v>91</v>
      </c>
      <c r="C169" s="12" t="s">
        <v>50</v>
      </c>
      <c r="D169" s="15">
        <v>52.02</v>
      </c>
      <c r="E169" s="15">
        <v>52.02</v>
      </c>
      <c r="F169" s="15">
        <v>52.02</v>
      </c>
    </row>
    <row r="170" spans="1:6" ht="15.75" x14ac:dyDescent="0.25">
      <c r="A170" s="30"/>
      <c r="B170" s="33"/>
      <c r="C170" s="1" t="s">
        <v>3</v>
      </c>
      <c r="D170" s="17">
        <f>D169-D171</f>
        <v>52.02</v>
      </c>
      <c r="E170" s="17">
        <f t="shared" ref="E170:F170" si="57">E169-E171</f>
        <v>52.02</v>
      </c>
      <c r="F170" s="17">
        <f t="shared" si="57"/>
        <v>52.02</v>
      </c>
    </row>
    <row r="171" spans="1:6" ht="15.75" x14ac:dyDescent="0.25">
      <c r="A171" s="31"/>
      <c r="B171" s="34"/>
      <c r="C171" s="1" t="s">
        <v>2</v>
      </c>
      <c r="D171" s="17">
        <v>0</v>
      </c>
      <c r="E171" s="17">
        <v>0</v>
      </c>
      <c r="F171" s="17">
        <v>0</v>
      </c>
    </row>
    <row r="172" spans="1:6" ht="15.75" x14ac:dyDescent="0.25">
      <c r="A172" s="32"/>
      <c r="B172" s="35"/>
      <c r="C172" s="1" t="s">
        <v>1</v>
      </c>
      <c r="D172" s="17">
        <v>0</v>
      </c>
      <c r="E172" s="17">
        <v>0</v>
      </c>
      <c r="F172" s="17">
        <v>0</v>
      </c>
    </row>
    <row r="173" spans="1:6" ht="31.5" x14ac:dyDescent="0.25">
      <c r="A173" s="8" t="s">
        <v>100</v>
      </c>
      <c r="B173" s="3" t="s">
        <v>92</v>
      </c>
      <c r="C173" s="12" t="s">
        <v>50</v>
      </c>
      <c r="D173" s="15">
        <v>261.57</v>
      </c>
      <c r="E173" s="15">
        <v>261.57</v>
      </c>
      <c r="F173" s="15">
        <v>253.32</v>
      </c>
    </row>
    <row r="174" spans="1:6" ht="15.75" x14ac:dyDescent="0.25">
      <c r="A174" s="30"/>
      <c r="B174" s="33"/>
      <c r="C174" s="1" t="s">
        <v>3</v>
      </c>
      <c r="D174" s="17">
        <f>D173-D175</f>
        <v>261.57</v>
      </c>
      <c r="E174" s="17">
        <f t="shared" ref="E174:F174" si="58">E173-E175</f>
        <v>261.57</v>
      </c>
      <c r="F174" s="17">
        <f t="shared" si="58"/>
        <v>253.32</v>
      </c>
    </row>
    <row r="175" spans="1:6" ht="15.75" x14ac:dyDescent="0.25">
      <c r="A175" s="31"/>
      <c r="B175" s="34"/>
      <c r="C175" s="1" t="s">
        <v>2</v>
      </c>
      <c r="D175" s="17">
        <v>0</v>
      </c>
      <c r="E175" s="17">
        <v>0</v>
      </c>
      <c r="F175" s="17">
        <v>0</v>
      </c>
    </row>
    <row r="176" spans="1:6" ht="15.75" x14ac:dyDescent="0.25">
      <c r="A176" s="32"/>
      <c r="B176" s="35"/>
      <c r="C176" s="1" t="s">
        <v>1</v>
      </c>
      <c r="D176" s="17">
        <v>0</v>
      </c>
      <c r="E176" s="17">
        <v>0</v>
      </c>
      <c r="F176" s="17">
        <v>0</v>
      </c>
    </row>
    <row r="177" spans="1:6" ht="31.5" x14ac:dyDescent="0.25">
      <c r="A177" s="8" t="s">
        <v>101</v>
      </c>
      <c r="B177" s="3" t="s">
        <v>93</v>
      </c>
      <c r="C177" s="12" t="s">
        <v>50</v>
      </c>
      <c r="D177" s="15">
        <v>53350.05</v>
      </c>
      <c r="E177" s="15">
        <v>53350.05</v>
      </c>
      <c r="F177" s="15">
        <v>52888.36</v>
      </c>
    </row>
    <row r="178" spans="1:6" ht="15.75" x14ac:dyDescent="0.25">
      <c r="A178" s="30"/>
      <c r="B178" s="33"/>
      <c r="C178" s="1" t="s">
        <v>3</v>
      </c>
      <c r="D178" s="17">
        <f>D177-D179</f>
        <v>49132.94</v>
      </c>
      <c r="E178" s="17">
        <f t="shared" ref="E178:F178" si="59">E177-E179</f>
        <v>49132.94</v>
      </c>
      <c r="F178" s="17">
        <f t="shared" si="59"/>
        <v>49123.66</v>
      </c>
    </row>
    <row r="179" spans="1:6" ht="15.75" x14ac:dyDescent="0.25">
      <c r="A179" s="31"/>
      <c r="B179" s="34"/>
      <c r="C179" s="1" t="s">
        <v>2</v>
      </c>
      <c r="D179" s="17">
        <v>4217.1099999999997</v>
      </c>
      <c r="E179" s="17">
        <f>D179</f>
        <v>4217.1099999999997</v>
      </c>
      <c r="F179" s="17">
        <v>3764.7</v>
      </c>
    </row>
    <row r="180" spans="1:6" ht="15.75" x14ac:dyDescent="0.25">
      <c r="A180" s="32"/>
      <c r="B180" s="35"/>
      <c r="C180" s="1" t="s">
        <v>1</v>
      </c>
      <c r="D180" s="17">
        <v>0</v>
      </c>
      <c r="E180" s="17">
        <v>0</v>
      </c>
      <c r="F180" s="17">
        <v>0</v>
      </c>
    </row>
    <row r="181" spans="1:6" ht="63" x14ac:dyDescent="0.25">
      <c r="A181" s="8" t="s">
        <v>102</v>
      </c>
      <c r="B181" s="1" t="s">
        <v>94</v>
      </c>
      <c r="C181" s="12" t="s">
        <v>50</v>
      </c>
      <c r="D181" s="14">
        <v>18743.439999999999</v>
      </c>
      <c r="E181" s="14">
        <v>18743.439999999999</v>
      </c>
      <c r="F181" s="14">
        <v>18743.330000000002</v>
      </c>
    </row>
    <row r="182" spans="1:6" ht="15.75" x14ac:dyDescent="0.25">
      <c r="A182" s="30"/>
      <c r="B182" s="33"/>
      <c r="C182" s="1" t="s">
        <v>3</v>
      </c>
      <c r="D182" s="17">
        <v>0</v>
      </c>
      <c r="E182" s="17">
        <v>0</v>
      </c>
      <c r="F182" s="17">
        <v>0</v>
      </c>
    </row>
    <row r="183" spans="1:6" ht="15.75" x14ac:dyDescent="0.25">
      <c r="A183" s="31"/>
      <c r="B183" s="34"/>
      <c r="C183" s="1" t="s">
        <v>2</v>
      </c>
      <c r="D183" s="17">
        <v>0</v>
      </c>
      <c r="E183" s="17">
        <v>0</v>
      </c>
      <c r="F183" s="17">
        <v>0</v>
      </c>
    </row>
    <row r="184" spans="1:6" ht="15.75" x14ac:dyDescent="0.25">
      <c r="A184" s="32"/>
      <c r="B184" s="35"/>
      <c r="C184" s="1" t="s">
        <v>1</v>
      </c>
      <c r="D184" s="17">
        <v>0</v>
      </c>
      <c r="E184" s="17">
        <v>0</v>
      </c>
      <c r="F184" s="17">
        <v>0</v>
      </c>
    </row>
    <row r="185" spans="1:6" ht="31.5" x14ac:dyDescent="0.25">
      <c r="A185" s="18" t="s">
        <v>45</v>
      </c>
      <c r="B185" s="10" t="s">
        <v>47</v>
      </c>
      <c r="C185" s="12" t="s">
        <v>50</v>
      </c>
      <c r="D185" s="16">
        <v>0</v>
      </c>
      <c r="E185" s="16">
        <v>0</v>
      </c>
      <c r="F185" s="16">
        <v>0</v>
      </c>
    </row>
    <row r="186" spans="1:6" ht="15.75" x14ac:dyDescent="0.25">
      <c r="A186" s="30"/>
      <c r="B186" s="33"/>
      <c r="C186" s="1" t="s">
        <v>3</v>
      </c>
      <c r="D186" s="17">
        <v>0</v>
      </c>
      <c r="E186" s="17">
        <v>0</v>
      </c>
      <c r="F186" s="17">
        <v>0</v>
      </c>
    </row>
    <row r="187" spans="1:6" ht="15.75" x14ac:dyDescent="0.25">
      <c r="A187" s="31"/>
      <c r="B187" s="34"/>
      <c r="C187" s="1" t="s">
        <v>2</v>
      </c>
      <c r="D187" s="17">
        <f>D191</f>
        <v>0</v>
      </c>
      <c r="E187" s="17">
        <f t="shared" ref="E187:F187" si="60">E191</f>
        <v>0</v>
      </c>
      <c r="F187" s="17">
        <f t="shared" si="60"/>
        <v>0</v>
      </c>
    </row>
    <row r="188" spans="1:6" ht="15.75" x14ac:dyDescent="0.25">
      <c r="A188" s="32"/>
      <c r="B188" s="35"/>
      <c r="C188" s="1" t="s">
        <v>1</v>
      </c>
      <c r="D188" s="17">
        <v>0</v>
      </c>
      <c r="E188" s="17">
        <v>0</v>
      </c>
      <c r="F188" s="17">
        <v>0</v>
      </c>
    </row>
    <row r="189" spans="1:6" ht="31.5" x14ac:dyDescent="0.25">
      <c r="A189" s="11" t="s">
        <v>46</v>
      </c>
      <c r="B189" s="10" t="s">
        <v>48</v>
      </c>
      <c r="C189" s="12" t="s">
        <v>50</v>
      </c>
      <c r="D189" s="13">
        <v>0</v>
      </c>
      <c r="E189" s="13">
        <v>0</v>
      </c>
      <c r="F189" s="13">
        <v>0</v>
      </c>
    </row>
    <row r="190" spans="1:6" ht="15.75" x14ac:dyDescent="0.25">
      <c r="A190" s="30"/>
      <c r="B190" s="33"/>
      <c r="C190" s="1" t="s">
        <v>3</v>
      </c>
      <c r="D190" s="17">
        <v>0</v>
      </c>
      <c r="E190" s="17">
        <v>0</v>
      </c>
      <c r="F190" s="17">
        <v>0</v>
      </c>
    </row>
    <row r="191" spans="1:6" ht="15.75" x14ac:dyDescent="0.25">
      <c r="A191" s="31"/>
      <c r="B191" s="34"/>
      <c r="C191" s="1" t="s">
        <v>2</v>
      </c>
      <c r="D191" s="17">
        <v>0</v>
      </c>
      <c r="E191" s="17">
        <v>0</v>
      </c>
      <c r="F191" s="17">
        <v>0</v>
      </c>
    </row>
    <row r="192" spans="1:6" ht="15.75" x14ac:dyDescent="0.25">
      <c r="A192" s="32"/>
      <c r="B192" s="35"/>
      <c r="C192" s="1" t="s">
        <v>1</v>
      </c>
      <c r="D192" s="17">
        <v>0</v>
      </c>
      <c r="E192" s="17">
        <v>0</v>
      </c>
      <c r="F192" s="17">
        <v>0</v>
      </c>
    </row>
    <row r="193" spans="1:155" s="25" customFormat="1" ht="15.75" x14ac:dyDescent="0.25">
      <c r="A193" s="9"/>
      <c r="B193" s="5" t="s">
        <v>105</v>
      </c>
      <c r="C193" s="5" t="s">
        <v>95</v>
      </c>
      <c r="D193" s="2">
        <f>D5+D21+D37+D45+D53+D61+D81+D97+D105+D117+D129+D141+D153+D165+D185</f>
        <v>1146353.55</v>
      </c>
      <c r="E193" s="2">
        <f t="shared" ref="E193:F193" si="61">E5+E21+E37+E45+E53+E61+E81+E97+E105+E117+E129+E141+E153+E165+E185</f>
        <v>1146353.55</v>
      </c>
      <c r="F193" s="2">
        <f t="shared" si="61"/>
        <v>1135885.68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</row>
    <row r="194" spans="1:155" ht="15.75" x14ac:dyDescent="0.25">
      <c r="A194" s="30"/>
      <c r="B194" s="33"/>
      <c r="C194" s="1" t="s">
        <v>3</v>
      </c>
      <c r="D194" s="17">
        <f>D193-D195</f>
        <v>373220.31000000017</v>
      </c>
      <c r="E194" s="17">
        <f t="shared" ref="E194:F194" si="62">E193-E195</f>
        <v>373220.30000000016</v>
      </c>
      <c r="F194" s="17">
        <f t="shared" si="62"/>
        <v>364910.94999999995</v>
      </c>
    </row>
    <row r="195" spans="1:155" ht="15.75" x14ac:dyDescent="0.25">
      <c r="A195" s="31"/>
      <c r="B195" s="34"/>
      <c r="C195" s="1" t="s">
        <v>2</v>
      </c>
      <c r="D195" s="2">
        <f>D7+D23+D39+D47+D55+D63+D83+D99+D107+D119+D131+D143+D155+D167+D187</f>
        <v>773133.23999999987</v>
      </c>
      <c r="E195" s="2">
        <f t="shared" ref="E195:F195" si="63">E7+E23+E39+E47+E55+E63+E83+E99+E107+E119+E131+E143+E155+E167+E187</f>
        <v>773133.24999999988</v>
      </c>
      <c r="F195" s="2">
        <f t="shared" si="63"/>
        <v>770974.73</v>
      </c>
    </row>
    <row r="196" spans="1:155" ht="15.75" x14ac:dyDescent="0.25">
      <c r="A196" s="32"/>
      <c r="B196" s="35"/>
      <c r="C196" s="1" t="s">
        <v>1</v>
      </c>
      <c r="D196" s="17">
        <v>0</v>
      </c>
      <c r="E196" s="17">
        <v>0</v>
      </c>
      <c r="F196" s="17">
        <v>0</v>
      </c>
    </row>
    <row r="197" spans="1:155" ht="15.75" x14ac:dyDescent="0.25">
      <c r="A197" s="26"/>
      <c r="B197" s="27"/>
      <c r="C197" s="27"/>
      <c r="D197" s="27"/>
      <c r="E197" s="27"/>
      <c r="F197" s="27"/>
    </row>
    <row r="198" spans="1:155" ht="15.75" x14ac:dyDescent="0.25">
      <c r="A198" s="26"/>
      <c r="B198" s="27"/>
      <c r="C198" s="27"/>
      <c r="D198" s="27"/>
      <c r="E198" s="27"/>
      <c r="F198" s="27"/>
    </row>
    <row r="199" spans="1:155" x14ac:dyDescent="0.25">
      <c r="D199" s="28"/>
      <c r="E199" s="28"/>
      <c r="F199" s="28"/>
    </row>
    <row r="203" spans="1:155" x14ac:dyDescent="0.25">
      <c r="D203" s="28"/>
      <c r="E203" s="28"/>
      <c r="F203" s="28"/>
    </row>
  </sheetData>
  <mergeCells count="103">
    <mergeCell ref="A3:A4"/>
    <mergeCell ref="B3:B4"/>
    <mergeCell ref="C3:C4"/>
    <mergeCell ref="D3:D4"/>
    <mergeCell ref="E3:E4"/>
    <mergeCell ref="F3:F4"/>
    <mergeCell ref="A22:A24"/>
    <mergeCell ref="B22:B24"/>
    <mergeCell ref="A2:F2"/>
    <mergeCell ref="A26:A28"/>
    <mergeCell ref="B26:B28"/>
    <mergeCell ref="A14:A16"/>
    <mergeCell ref="B14:B16"/>
    <mergeCell ref="A18:A20"/>
    <mergeCell ref="B18:B20"/>
    <mergeCell ref="A5:A8"/>
    <mergeCell ref="B6:B8"/>
    <mergeCell ref="A9:A12"/>
    <mergeCell ref="B10:B12"/>
    <mergeCell ref="A46:A48"/>
    <mergeCell ref="B46:B48"/>
    <mergeCell ref="A50:A52"/>
    <mergeCell ref="B50:B52"/>
    <mergeCell ref="A38:A40"/>
    <mergeCell ref="B38:B40"/>
    <mergeCell ref="A42:A44"/>
    <mergeCell ref="B42:B44"/>
    <mergeCell ref="A30:A32"/>
    <mergeCell ref="B30:B32"/>
    <mergeCell ref="A34:A36"/>
    <mergeCell ref="B34:B36"/>
    <mergeCell ref="A70:A72"/>
    <mergeCell ref="B70:B72"/>
    <mergeCell ref="A74:A76"/>
    <mergeCell ref="B74:B76"/>
    <mergeCell ref="A62:A64"/>
    <mergeCell ref="B62:B64"/>
    <mergeCell ref="A66:A68"/>
    <mergeCell ref="B66:B68"/>
    <mergeCell ref="A54:A56"/>
    <mergeCell ref="B54:B56"/>
    <mergeCell ref="A58:A60"/>
    <mergeCell ref="B58:B60"/>
    <mergeCell ref="A94:A96"/>
    <mergeCell ref="B94:B96"/>
    <mergeCell ref="A98:A100"/>
    <mergeCell ref="B98:B100"/>
    <mergeCell ref="A86:A88"/>
    <mergeCell ref="B86:B88"/>
    <mergeCell ref="A90:A92"/>
    <mergeCell ref="B90:B92"/>
    <mergeCell ref="A78:A80"/>
    <mergeCell ref="B78:B80"/>
    <mergeCell ref="A82:A84"/>
    <mergeCell ref="B82:B84"/>
    <mergeCell ref="A118:A120"/>
    <mergeCell ref="B118:B120"/>
    <mergeCell ref="A122:A124"/>
    <mergeCell ref="B122:B124"/>
    <mergeCell ref="A110:A112"/>
    <mergeCell ref="B110:B112"/>
    <mergeCell ref="A114:A116"/>
    <mergeCell ref="B114:B116"/>
    <mergeCell ref="A102:A104"/>
    <mergeCell ref="B102:B104"/>
    <mergeCell ref="A106:A108"/>
    <mergeCell ref="B106:B108"/>
    <mergeCell ref="A142:A144"/>
    <mergeCell ref="B142:B144"/>
    <mergeCell ref="A146:A148"/>
    <mergeCell ref="B146:B148"/>
    <mergeCell ref="A134:A136"/>
    <mergeCell ref="B134:B136"/>
    <mergeCell ref="A138:A140"/>
    <mergeCell ref="B138:B140"/>
    <mergeCell ref="A126:A128"/>
    <mergeCell ref="B126:B128"/>
    <mergeCell ref="A130:A132"/>
    <mergeCell ref="B130:B132"/>
    <mergeCell ref="A166:A168"/>
    <mergeCell ref="B166:B168"/>
    <mergeCell ref="A170:A172"/>
    <mergeCell ref="B170:B172"/>
    <mergeCell ref="A158:A160"/>
    <mergeCell ref="B158:B160"/>
    <mergeCell ref="A162:A164"/>
    <mergeCell ref="B162:B164"/>
    <mergeCell ref="A150:A152"/>
    <mergeCell ref="B150:B152"/>
    <mergeCell ref="A154:A156"/>
    <mergeCell ref="B154:B156"/>
    <mergeCell ref="A190:A192"/>
    <mergeCell ref="B190:B192"/>
    <mergeCell ref="A194:A196"/>
    <mergeCell ref="B194:B196"/>
    <mergeCell ref="A182:A184"/>
    <mergeCell ref="B182:B184"/>
    <mergeCell ref="A186:A188"/>
    <mergeCell ref="B186:B188"/>
    <mergeCell ref="A174:A176"/>
    <mergeCell ref="B174:B176"/>
    <mergeCell ref="A178:A180"/>
    <mergeCell ref="B178:B180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01.01.2025</vt:lpstr>
      <vt:lpstr>'на 01.01.2025'!Заголовки_для_печати</vt:lpstr>
      <vt:lpstr>'на 01.01.2025'!Область_печати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2025-04-21T13:01:56Z</dcterms:modified>
</cp:coreProperties>
</file>