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1475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<sst xmlns="http://schemas.openxmlformats.org/spreadsheetml/2006/main" count="321" uniqueCount="107">
  <si>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</si>
  <si>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</si>
  <si>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</si>
  <si>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</si>
  <si>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</si>
  <si>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</si>
  <si>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</si>
  <si>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</si>
  <si>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</si>
  <si>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</si>
  <si>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</si>
  <si>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</si>
  <si>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</si>
  <si>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</si>
  <si>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</si>
  <si>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</si>
  <si>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</si>
  <si>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</si>
  <si>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</si>
  <si>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</si>
  <si>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</si>
  <si>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</si>
  <si>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</si>
  <si>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</si>
  <si>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</si>
  <si>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</si>
  <si>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</si>
  <si>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</si>
  <si>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</si>
  <si>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</si>
  <si>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</si>
  <si>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</si>
  <si>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</si>
  <si>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</si>
  <si>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</si>
  <si>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</si>
  <si>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</si>
  <si>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</si>
  <si>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</si>
  <si>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</si>
  <si>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</si>
  <si>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</si>
  <si>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</si>
  <si>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</si>
  <si>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</si>
  <si>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</si>
  <si>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</si>
  <si>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</si>
  <si>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</si>
  <si>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</si>
  <si>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</si>
  <si>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</si>
  <si>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</si>
  <si>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</si>
  <si>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</si>
  <si>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</si>
  <si>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</si>
  <si>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</si>
  <si>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</si>
  <si>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</si>
  <si>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</si>
  <si>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</si>
  <si>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</si>
  <si>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</si>
  <si>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</si>
  <si>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</si>
  <si>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</si>
  <si>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</si>
  <si>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</si>
  <si>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</si>
  <si>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</si>
  <si>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</si>
  <si>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 xml:space="preserve"> 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</si>
  <si>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</si>
  <si>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</si>
  <si>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человек, принявших участие в мероприятиях по благоустройству поселка, чел..</t>
  </si>
  <si>
    <t>Основное мероприятие: 1.Организация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</si>
  <si>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1..2.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</si>
  <si>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Видяево")</t>
  </si>
  <si>
    <t>Реализация мероприятий по охране окружающей среды; Закупка товаров, работ и услуг для государственных (муниципальных) нужд</t>
  </si>
  <si>
    <t>1.3.</t>
  </si>
  <si>
    <t>1.4.</t>
  </si>
  <si>
    <t>Приложение  к изменениям в муниципальную программу "Охрана окружающей среды ЗАТО Видяево"</t>
  </si>
  <si>
    <t>_</t>
  </si>
  <si>
    <t>беззатрат-ное мероприя-тие</t>
  </si>
  <si>
    <t>ПЕРЕЧЕНЬ
ОСНОВНЫХ МЕРОПРИЯТИЙ МУНИЦИПАЛЬНОЙ ПРОГРАММЫ (ПОДПРОГРАММЫ) ЗАТО ВИДЯЕВО
"ОХРАНА  ОКРУЖАЮЩЕЙ СРЕДЫ ЗАТО ВИДЯЕВО"</t>
  </si>
  <si>
    <t>2021 год</t>
  </si>
  <si>
    <t>2022 год</t>
  </si>
  <si>
    <t>2023 год</t>
  </si>
  <si>
    <t>2024 год</t>
  </si>
  <si>
    <t>2019-2024</t>
  </si>
  <si>
    <t>МБУ УМС   СЗ ЗАТО Видяево</t>
  </si>
  <si>
    <t>Строительство КНС по улице Центральная и участка сети водоотведения по улице Заречная ЗАТО Видяево, ед.</t>
  </si>
  <si>
    <t xml:space="preserve">Оптимизация системы обращения с  отходами   и с ртутьсодержащими отходами на территории муниципального образования;  Закупка товаров, работ и услуг для государственных (муниципальных) нужд;  </t>
  </si>
  <si>
    <t>1.5.</t>
  </si>
  <si>
    <t>Рекультивация полигона ТБО ЗАТО Видяево</t>
  </si>
  <si>
    <t>Рекультивация полигона ТБО ЗАТО Видяево, да/нет.</t>
  </si>
  <si>
    <t xml:space="preserve">Наличие актуальной информации на официальном сайте ЗАТО Видяево и в СМИ, да/нет.        </t>
  </si>
  <si>
    <t>Участие жителей и сотрудников организаций и учреждений ЗАТО Видяево в экологических мероприятиях (местного, областного уровней), да/нет.</t>
  </si>
  <si>
    <t>1.4.1.</t>
  </si>
  <si>
    <t>Разработка проектно-сметной документации по ликвидации полигона ТБО ЗАТО Видяево</t>
  </si>
  <si>
    <t>1.5.1.</t>
  </si>
  <si>
    <t xml:space="preserve">Строительство КНС по улице Центральная и участка сети водоотведения по улице Заречная ЗАТО Видяево </t>
  </si>
  <si>
    <t>Количество проведенных корректировок проектно - сметной документации и проведение гос.экспертизы проекта  "Строительство КНС по улице Центральная и участка сети водоотведения по улице Заречная ЗАТО Видяево", ед.</t>
  </si>
  <si>
    <t>Корректировка проектно-сметной документации и проведение гос.экспертизы проекта  "Строительство КНС по улице Центральная и участка сети водоотведения по улице Заречная ЗАТО Видяево"</t>
  </si>
  <si>
    <t>Количество заключенных муниципальных контрактов на разработку проектно-сметных документаций по ликвидации объектов НЭУ, ед.</t>
  </si>
  <si>
    <t>Количество разработанных проектно-сметных документаций по ликвидации объектов НЭУ на территории Мурманской области, получивших положительные заключения государственных экспертиз в соотвествии с действующим законодательством, ед.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</si>
</sst>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0" fontId="54" fillId="0" borderId="10" xfId="0" applyFont="1" applyFill="1" applyBorder="1" applyAlignment="1">
      <alignment vertical="top" wrapText="1"/>
    </xf>
    <xf numFmtId="0" fontId="53" fillId="0" borderId="20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16" fontId="51" fillId="0" borderId="29" xfId="0" applyNumberFormat="1" applyFont="1" applyFill="1" applyBorder="1" applyAlignment="1">
      <alignment horizontal="center" vertical="top" readingOrder="1"/>
    </xf>
    <xf numFmtId="0" fontId="54" fillId="0" borderId="10" xfId="0" applyNumberFormat="1" applyFont="1" applyFill="1" applyBorder="1" applyAlignment="1">
      <alignment horizontal="center" vertical="top" readingOrder="1"/>
    </xf>
    <xf numFmtId="0" fontId="54" fillId="0" borderId="12" xfId="0" applyNumberFormat="1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 readingOrder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4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2" fontId="55" fillId="0" borderId="26" xfId="0" applyNumberFormat="1" applyFont="1" applyFill="1" applyBorder="1" applyAlignment="1">
      <alignment horizontal="center" vertical="top"/>
    </xf>
    <xf numFmtId="2" fontId="55" fillId="0" borderId="29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readingOrder="1"/>
    </xf>
    <xf numFmtId="4" fontId="54" fillId="0" borderId="12" xfId="0" applyNumberFormat="1" applyFont="1" applyFill="1" applyBorder="1" applyAlignment="1">
      <alignment horizontal="center" vertical="top" readingOrder="1"/>
    </xf>
    <xf numFmtId="4" fontId="53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4" fontId="53" fillId="0" borderId="12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7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4" fontId="53" fillId="0" borderId="10" xfId="0" applyNumberFormat="1" applyFont="1" applyFill="1" applyBorder="1" applyAlignment="1">
      <alignment horizontal="center" vertical="top" readingOrder="1"/>
    </xf>
    <xf numFmtId="0" fontId="0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vertical="center" wrapText="1"/>
    </xf>
    <xf numFmtId="4" fontId="53" fillId="0" borderId="27" xfId="0" applyNumberFormat="1" applyFont="1" applyFill="1" applyBorder="1" applyAlignment="1">
      <alignment horizontal="center" vertical="top" wrapText="1"/>
    </xf>
    <xf numFmtId="2" fontId="53" fillId="0" borderId="27" xfId="0" applyNumberFormat="1" applyFont="1" applyFill="1" applyBorder="1" applyAlignment="1">
      <alignment horizontal="center" vertical="top" wrapText="1"/>
    </xf>
    <xf numFmtId="2" fontId="53" fillId="0" borderId="35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 readingOrder="1"/>
    </xf>
    <xf numFmtId="0" fontId="54" fillId="0" borderId="23" xfId="0" applyNumberFormat="1" applyFont="1" applyFill="1" applyBorder="1" applyAlignment="1">
      <alignment horizontal="center" vertical="top" readingOrder="1"/>
    </xf>
    <xf numFmtId="2" fontId="54" fillId="0" borderId="23" xfId="0" applyNumberFormat="1" applyFont="1" applyFill="1" applyBorder="1" applyAlignment="1">
      <alignment horizontal="center" vertical="top" readingOrder="1"/>
    </xf>
    <xf numFmtId="0" fontId="54" fillId="0" borderId="23" xfId="0" applyFont="1" applyFill="1" applyBorder="1" applyAlignment="1">
      <alignment horizontal="left" vertical="top" wrapText="1" readingOrder="1"/>
    </xf>
    <xf numFmtId="0" fontId="51" fillId="0" borderId="23" xfId="0" applyFont="1" applyFill="1" applyBorder="1" applyAlignment="1">
      <alignment horizontal="center" vertical="top" readingOrder="1"/>
    </xf>
    <xf numFmtId="0" fontId="54" fillId="0" borderId="23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45" t="s">
        <v>55</v>
      </c>
      <c r="L1" s="145"/>
      <c r="M1" s="145"/>
      <c r="N1" s="145"/>
      <c r="O1" s="145"/>
      <c r="P1" s="145"/>
      <c r="Q1" s="145"/>
    </row>
    <row r="2" spans="11:17" ht="37.5" customHeight="1">
      <c r="K2" s="146" t="s">
        <v>54</v>
      </c>
      <c r="L2" s="146"/>
      <c r="M2" s="146"/>
      <c r="N2" s="146"/>
      <c r="O2" s="146"/>
      <c r="P2" s="146"/>
      <c r="Q2" s="146"/>
    </row>
    <row r="3" spans="1:17" ht="42.75" customHeight="1">
      <c r="A3" s="147" t="s">
        <v>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ht="9.75" customHeight="1">
      <c r="Q4" s="5" t="s">
        <v>8</v>
      </c>
    </row>
    <row r="5" spans="1:17" s="6" customFormat="1" ht="42" customHeight="1">
      <c r="A5" s="148" t="s">
        <v>9</v>
      </c>
      <c r="B5" s="149" t="s">
        <v>10</v>
      </c>
      <c r="C5" s="148" t="s">
        <v>11</v>
      </c>
      <c r="D5" s="148" t="s">
        <v>12</v>
      </c>
      <c r="E5" s="151" t="s">
        <v>0</v>
      </c>
      <c r="F5" s="152"/>
      <c r="G5" s="152"/>
      <c r="H5" s="152"/>
      <c r="I5" s="152"/>
      <c r="J5" s="153"/>
      <c r="K5" s="151" t="s">
        <v>13</v>
      </c>
      <c r="L5" s="152"/>
      <c r="M5" s="152"/>
      <c r="N5" s="152"/>
      <c r="O5" s="152"/>
      <c r="P5" s="153"/>
      <c r="Q5" s="149" t="s">
        <v>14</v>
      </c>
    </row>
    <row r="6" spans="1:17" s="6" customFormat="1" ht="21.75" customHeight="1">
      <c r="A6" s="148"/>
      <c r="B6" s="150"/>
      <c r="C6" s="148"/>
      <c r="D6" s="148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50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54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s="6" customFormat="1" ht="14.25" customHeight="1">
      <c r="A9" s="61">
        <v>1</v>
      </c>
      <c r="B9" s="156" t="s">
        <v>35</v>
      </c>
      <c r="C9" s="157"/>
      <c r="D9" s="158"/>
      <c r="E9" s="158"/>
      <c r="F9" s="158"/>
      <c r="G9" s="158"/>
      <c r="H9" s="158"/>
      <c r="I9" s="158"/>
      <c r="J9" s="158"/>
      <c r="K9" s="158"/>
      <c r="L9" s="157"/>
      <c r="M9" s="157"/>
      <c r="N9" s="157"/>
      <c r="O9" s="157"/>
      <c r="P9" s="157"/>
      <c r="Q9" s="159"/>
    </row>
    <row r="10" spans="1:17" s="6" customFormat="1" ht="23.25" customHeight="1">
      <c r="A10" s="160" t="s">
        <v>4</v>
      </c>
      <c r="B10" s="162" t="s">
        <v>28</v>
      </c>
      <c r="C10" s="164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64" t="s">
        <v>30</v>
      </c>
    </row>
    <row r="11" spans="1:17" s="6" customFormat="1" ht="15" customHeight="1">
      <c r="A11" s="161"/>
      <c r="B11" s="163"/>
      <c r="C11" s="165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66"/>
    </row>
    <row r="12" spans="1:17" s="6" customFormat="1" ht="24.75" customHeight="1">
      <c r="A12" s="161"/>
      <c r="B12" s="163"/>
      <c r="C12" s="165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66"/>
    </row>
    <row r="13" spans="1:17" s="6" customFormat="1" ht="48" customHeight="1">
      <c r="A13" s="67"/>
      <c r="B13" s="163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66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66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66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66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66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67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64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66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66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67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68"/>
      <c r="B26" s="169" t="s">
        <v>22</v>
      </c>
      <c r="C26" s="172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75"/>
      <c r="L26" s="176"/>
      <c r="M26" s="176"/>
      <c r="N26" s="176"/>
      <c r="O26" s="176"/>
      <c r="P26" s="176"/>
      <c r="Q26" s="168"/>
    </row>
    <row r="27" spans="1:17" s="6" customFormat="1" ht="13.5" customHeight="1">
      <c r="A27" s="168"/>
      <c r="B27" s="170"/>
      <c r="C27" s="173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75"/>
      <c r="L27" s="176"/>
      <c r="M27" s="176"/>
      <c r="N27" s="176"/>
      <c r="O27" s="176"/>
      <c r="P27" s="176"/>
      <c r="Q27" s="168"/>
    </row>
    <row r="28" spans="1:17" s="6" customFormat="1" ht="14.25" customHeight="1" thickBot="1">
      <c r="A28" s="168"/>
      <c r="B28" s="171"/>
      <c r="C28" s="174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75"/>
      <c r="L28" s="176"/>
      <c r="M28" s="176"/>
      <c r="N28" s="176"/>
      <c r="O28" s="176"/>
      <c r="P28" s="176"/>
      <c r="Q28" s="168"/>
    </row>
    <row r="29" spans="1:17" s="6" customFormat="1" ht="12" customHeight="1">
      <c r="A29" s="64" t="s">
        <v>6</v>
      </c>
      <c r="B29" s="177" t="s">
        <v>56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9"/>
    </row>
    <row r="30" spans="1:17" s="6" customFormat="1" ht="21.75" customHeight="1">
      <c r="A30" s="180" t="s">
        <v>7</v>
      </c>
      <c r="B30" s="162" t="s">
        <v>57</v>
      </c>
      <c r="C30" s="169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81"/>
      <c r="B31" s="163"/>
      <c r="C31" s="170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84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81"/>
      <c r="B32" s="163"/>
      <c r="C32" s="170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5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81"/>
      <c r="B33" s="163"/>
      <c r="C33" s="170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81"/>
      <c r="B34" s="163"/>
      <c r="C34" s="170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81"/>
      <c r="B35" s="163"/>
      <c r="C35" s="170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81"/>
      <c r="B36" s="163"/>
      <c r="C36" s="170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81"/>
      <c r="B37" s="163"/>
      <c r="C37" s="170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82"/>
      <c r="B38" s="183"/>
      <c r="C38" s="171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69"/>
      <c r="B39" s="164" t="s">
        <v>24</v>
      </c>
      <c r="C39" s="190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93"/>
      <c r="L39" s="176"/>
      <c r="M39" s="176"/>
      <c r="N39" s="176"/>
      <c r="O39" s="176"/>
      <c r="P39" s="176"/>
      <c r="Q39" s="204"/>
    </row>
    <row r="40" spans="1:17" s="6" customFormat="1" ht="13.5" customHeight="1">
      <c r="A40" s="186"/>
      <c r="B40" s="188"/>
      <c r="C40" s="191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94"/>
      <c r="L40" s="196"/>
      <c r="M40" s="196"/>
      <c r="N40" s="196"/>
      <c r="O40" s="196"/>
      <c r="P40" s="196"/>
      <c r="Q40" s="205"/>
    </row>
    <row r="41" spans="1:17" s="6" customFormat="1" ht="14.25" customHeight="1" thickBot="1">
      <c r="A41" s="187"/>
      <c r="B41" s="189"/>
      <c r="C41" s="192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95"/>
      <c r="L41" s="196"/>
      <c r="M41" s="196"/>
      <c r="N41" s="196"/>
      <c r="O41" s="196"/>
      <c r="P41" s="196"/>
      <c r="Q41" s="206"/>
    </row>
    <row r="42" spans="1:17" ht="22.5" customHeight="1">
      <c r="A42" s="197"/>
      <c r="B42" s="164" t="s">
        <v>25</v>
      </c>
      <c r="C42" s="198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201"/>
      <c r="L42" s="176"/>
      <c r="M42" s="176"/>
      <c r="N42" s="176"/>
      <c r="O42" s="176"/>
      <c r="P42" s="176"/>
      <c r="Q42" s="197"/>
    </row>
    <row r="43" spans="1:17" ht="12.75" customHeight="1">
      <c r="A43" s="197"/>
      <c r="B43" s="166"/>
      <c r="C43" s="199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202"/>
      <c r="L43" s="176"/>
      <c r="M43" s="176"/>
      <c r="N43" s="176"/>
      <c r="O43" s="176"/>
      <c r="P43" s="176"/>
      <c r="Q43" s="197"/>
    </row>
    <row r="44" spans="1:17" ht="12" customHeight="1" thickBot="1">
      <c r="A44" s="197"/>
      <c r="B44" s="167"/>
      <c r="C44" s="200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203"/>
      <c r="L44" s="176"/>
      <c r="M44" s="176"/>
      <c r="N44" s="176"/>
      <c r="O44" s="176"/>
      <c r="P44" s="176"/>
      <c r="Q44" s="197"/>
    </row>
    <row r="47" spans="6:7" ht="18.75" customHeight="1">
      <c r="F47" s="51"/>
      <c r="G47" s="51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0"/>
  <sheetViews>
    <sheetView tabSelected="1" zoomScale="85" zoomScaleNormal="85" zoomScaleSheetLayoutView="100" workbookViewId="0" topLeftCell="A19">
      <selection activeCell="L55" sqref="L55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7.710937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6.5" customHeight="1">
      <c r="L1" s="211" t="s">
        <v>82</v>
      </c>
      <c r="M1" s="211"/>
      <c r="N1" s="211"/>
      <c r="O1" s="211"/>
      <c r="P1" s="211"/>
      <c r="Q1" s="211"/>
      <c r="R1" s="211"/>
      <c r="S1" s="211"/>
    </row>
    <row r="2" spans="12:19" ht="13.5" customHeight="1">
      <c r="L2" s="145"/>
      <c r="M2" s="145"/>
      <c r="N2" s="145"/>
      <c r="O2" s="145"/>
      <c r="P2" s="145"/>
      <c r="Q2" s="145"/>
      <c r="R2" s="145"/>
      <c r="S2" s="145"/>
    </row>
    <row r="3" spans="1:19" ht="39.75" customHeight="1">
      <c r="A3" s="147" t="s">
        <v>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ht="9.75" customHeight="1">
      <c r="S4" s="5"/>
    </row>
    <row r="5" spans="1:19" s="6" customFormat="1" ht="12">
      <c r="A5" s="212" t="s">
        <v>9</v>
      </c>
      <c r="B5" s="213" t="s">
        <v>10</v>
      </c>
      <c r="C5" s="215" t="s">
        <v>11</v>
      </c>
      <c r="D5" s="215" t="s">
        <v>12</v>
      </c>
      <c r="E5" s="234" t="s">
        <v>59</v>
      </c>
      <c r="F5" s="235"/>
      <c r="G5" s="235"/>
      <c r="H5" s="235"/>
      <c r="I5" s="235"/>
      <c r="J5" s="235"/>
      <c r="K5" s="236"/>
      <c r="L5" s="234" t="s">
        <v>13</v>
      </c>
      <c r="M5" s="235"/>
      <c r="N5" s="235"/>
      <c r="O5" s="235"/>
      <c r="P5" s="235"/>
      <c r="Q5" s="235"/>
      <c r="R5" s="236"/>
      <c r="S5" s="213" t="s">
        <v>14</v>
      </c>
    </row>
    <row r="6" spans="1:19" s="6" customFormat="1" ht="26.25" customHeight="1">
      <c r="A6" s="212"/>
      <c r="B6" s="214"/>
      <c r="C6" s="215"/>
      <c r="D6" s="215"/>
      <c r="E6" s="73" t="s">
        <v>1</v>
      </c>
      <c r="F6" s="73" t="s">
        <v>66</v>
      </c>
      <c r="G6" s="73" t="s">
        <v>67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60</v>
      </c>
      <c r="M6" s="73" t="s">
        <v>66</v>
      </c>
      <c r="N6" s="73" t="s">
        <v>67</v>
      </c>
      <c r="O6" s="73" t="s">
        <v>86</v>
      </c>
      <c r="P6" s="73" t="s">
        <v>87</v>
      </c>
      <c r="Q6" s="73" t="s">
        <v>88</v>
      </c>
      <c r="R6" s="73" t="s">
        <v>89</v>
      </c>
      <c r="S6" s="214"/>
    </row>
    <row r="7" spans="1:19" s="6" customFormat="1" ht="11.25" customHeight="1">
      <c r="A7" s="70">
        <v>1</v>
      </c>
      <c r="B7" s="8">
        <v>2</v>
      </c>
      <c r="C7" s="8">
        <v>3</v>
      </c>
      <c r="D7" s="8">
        <v>4</v>
      </c>
      <c r="E7" s="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8">
        <v>12</v>
      </c>
      <c r="M7" s="31">
        <v>13</v>
      </c>
      <c r="N7" s="31">
        <v>14</v>
      </c>
      <c r="O7" s="72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0"/>
      <c r="B8" s="216" t="s">
        <v>64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</row>
    <row r="9" spans="1:19" s="6" customFormat="1" ht="28.5" customHeight="1">
      <c r="A9" s="69"/>
      <c r="B9" s="218" t="s">
        <v>65</v>
      </c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19"/>
      <c r="N9" s="219"/>
      <c r="O9" s="219"/>
      <c r="P9" s="219"/>
      <c r="Q9" s="219"/>
      <c r="R9" s="219"/>
      <c r="S9" s="221"/>
    </row>
    <row r="10" spans="1:19" s="6" customFormat="1" ht="33.75" customHeight="1">
      <c r="A10" s="180" t="s">
        <v>68</v>
      </c>
      <c r="B10" s="237" t="s">
        <v>76</v>
      </c>
      <c r="C10" s="164" t="s">
        <v>90</v>
      </c>
      <c r="D10" s="85" t="s">
        <v>36</v>
      </c>
      <c r="E10" s="126">
        <f>E14+E19+E36+E28</f>
        <v>5505.91</v>
      </c>
      <c r="F10" s="126">
        <f aca="true" t="shared" si="0" ref="E10:F12">F14+F19+F36+F28</f>
        <v>2905.9100000000003</v>
      </c>
      <c r="G10" s="74">
        <f>G14+G19+G36</f>
        <v>2360</v>
      </c>
      <c r="H10" s="74">
        <f aca="true" t="shared" si="1" ref="H10:K11">H14+H19</f>
        <v>60</v>
      </c>
      <c r="I10" s="74">
        <f t="shared" si="1"/>
        <v>60</v>
      </c>
      <c r="J10" s="74">
        <f t="shared" si="1"/>
        <v>60</v>
      </c>
      <c r="K10" s="74">
        <f t="shared" si="1"/>
        <v>60</v>
      </c>
      <c r="L10" s="245"/>
      <c r="M10" s="75"/>
      <c r="N10" s="76"/>
      <c r="O10" s="76"/>
      <c r="P10" s="76"/>
      <c r="Q10" s="76"/>
      <c r="R10" s="77"/>
      <c r="S10" s="209"/>
    </row>
    <row r="11" spans="1:19" s="6" customFormat="1" ht="19.5" customHeight="1">
      <c r="A11" s="225"/>
      <c r="B11" s="163"/>
      <c r="C11" s="165"/>
      <c r="D11" s="116" t="s">
        <v>3</v>
      </c>
      <c r="E11" s="138">
        <f t="shared" si="0"/>
        <v>2802.3</v>
      </c>
      <c r="F11" s="138">
        <f t="shared" si="0"/>
        <v>202.3</v>
      </c>
      <c r="G11" s="137">
        <f>G15+G20+G37</f>
        <v>2360</v>
      </c>
      <c r="H11" s="137">
        <f t="shared" si="1"/>
        <v>60</v>
      </c>
      <c r="I11" s="137">
        <f t="shared" si="1"/>
        <v>60</v>
      </c>
      <c r="J11" s="137">
        <f t="shared" si="1"/>
        <v>60</v>
      </c>
      <c r="K11" s="137">
        <f t="shared" si="1"/>
        <v>60</v>
      </c>
      <c r="L11" s="246"/>
      <c r="M11" s="78"/>
      <c r="N11" s="79"/>
      <c r="O11" s="79"/>
      <c r="P11" s="79"/>
      <c r="Q11" s="79"/>
      <c r="R11" s="80"/>
      <c r="S11" s="210"/>
    </row>
    <row r="12" spans="1:19" s="6" customFormat="1" ht="19.5" customHeight="1">
      <c r="A12" s="225"/>
      <c r="B12" s="163"/>
      <c r="C12" s="165"/>
      <c r="D12" s="124" t="s">
        <v>2</v>
      </c>
      <c r="E12" s="138">
        <f t="shared" si="0"/>
        <v>2703.61</v>
      </c>
      <c r="F12" s="138">
        <f t="shared" si="0"/>
        <v>2703.61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246"/>
      <c r="M12" s="78"/>
      <c r="N12" s="79"/>
      <c r="O12" s="79"/>
      <c r="P12" s="79"/>
      <c r="Q12" s="79"/>
      <c r="R12" s="80"/>
      <c r="S12" s="210"/>
    </row>
    <row r="13" spans="1:19" s="6" customFormat="1" ht="33" customHeight="1">
      <c r="A13" s="225"/>
      <c r="B13" s="163"/>
      <c r="C13" s="165"/>
      <c r="D13" s="124" t="s">
        <v>61</v>
      </c>
      <c r="E13" s="74">
        <f>E17+E22</f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247"/>
      <c r="M13" s="82"/>
      <c r="N13" s="83"/>
      <c r="O13" s="83"/>
      <c r="P13" s="83"/>
      <c r="Q13" s="83"/>
      <c r="R13" s="84"/>
      <c r="S13" s="224"/>
    </row>
    <row r="14" spans="1:19" s="6" customFormat="1" ht="27.75" customHeight="1">
      <c r="A14" s="180" t="s">
        <v>4</v>
      </c>
      <c r="B14" s="229" t="s">
        <v>79</v>
      </c>
      <c r="C14" s="164" t="s">
        <v>90</v>
      </c>
      <c r="D14" s="85" t="s">
        <v>62</v>
      </c>
      <c r="E14" s="74">
        <f>F14+G14+H14+I14+J14+K14</f>
        <v>180</v>
      </c>
      <c r="F14" s="74">
        <f aca="true" t="shared" si="2" ref="F14:K14">F15+F16+F17</f>
        <v>30</v>
      </c>
      <c r="G14" s="74">
        <f t="shared" si="2"/>
        <v>30</v>
      </c>
      <c r="H14" s="74">
        <f t="shared" si="2"/>
        <v>30</v>
      </c>
      <c r="I14" s="74">
        <f t="shared" si="2"/>
        <v>30</v>
      </c>
      <c r="J14" s="74">
        <f t="shared" si="2"/>
        <v>30</v>
      </c>
      <c r="K14" s="74">
        <f t="shared" si="2"/>
        <v>30</v>
      </c>
      <c r="L14" s="237" t="s">
        <v>74</v>
      </c>
      <c r="M14" s="209">
        <v>2</v>
      </c>
      <c r="N14" s="209">
        <v>2</v>
      </c>
      <c r="O14" s="209">
        <v>2</v>
      </c>
      <c r="P14" s="209">
        <v>2</v>
      </c>
      <c r="Q14" s="209">
        <v>2</v>
      </c>
      <c r="R14" s="209">
        <v>2</v>
      </c>
      <c r="S14" s="226" t="s">
        <v>70</v>
      </c>
    </row>
    <row r="15" spans="1:19" s="6" customFormat="1" ht="15" customHeight="1">
      <c r="A15" s="181"/>
      <c r="B15" s="166"/>
      <c r="C15" s="165"/>
      <c r="D15" s="85" t="s">
        <v>3</v>
      </c>
      <c r="E15" s="137">
        <f>F15+G15+H15+I15+J15+K15</f>
        <v>180</v>
      </c>
      <c r="F15" s="137">
        <v>30</v>
      </c>
      <c r="G15" s="137">
        <v>30</v>
      </c>
      <c r="H15" s="137">
        <v>30</v>
      </c>
      <c r="I15" s="137">
        <v>30</v>
      </c>
      <c r="J15" s="137">
        <v>30</v>
      </c>
      <c r="K15" s="137">
        <v>30</v>
      </c>
      <c r="L15" s="238"/>
      <c r="M15" s="210"/>
      <c r="N15" s="210"/>
      <c r="O15" s="210"/>
      <c r="P15" s="210"/>
      <c r="Q15" s="210"/>
      <c r="R15" s="210"/>
      <c r="S15" s="227"/>
    </row>
    <row r="16" spans="1:19" s="6" customFormat="1" ht="13.5" customHeight="1">
      <c r="A16" s="181"/>
      <c r="B16" s="166"/>
      <c r="C16" s="165"/>
      <c r="D16" s="91" t="s">
        <v>2</v>
      </c>
      <c r="E16" s="81">
        <f>F16+G16+H16+J16+K16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207" t="s">
        <v>73</v>
      </c>
      <c r="M16" s="208">
        <v>1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27"/>
    </row>
    <row r="17" spans="1:19" s="6" customFormat="1" ht="12.75" customHeight="1">
      <c r="A17" s="181"/>
      <c r="B17" s="166"/>
      <c r="C17" s="165"/>
      <c r="D17" s="91" t="s">
        <v>61</v>
      </c>
      <c r="E17" s="81">
        <f>F17+G17+H17+J17+K17</f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207"/>
      <c r="M17" s="208"/>
      <c r="N17" s="208"/>
      <c r="O17" s="208"/>
      <c r="P17" s="208"/>
      <c r="Q17" s="208"/>
      <c r="R17" s="208"/>
      <c r="S17" s="228"/>
    </row>
    <row r="18" spans="1:19" s="6" customFormat="1" ht="0.75" customHeight="1" hidden="1">
      <c r="A18" s="71"/>
      <c r="B18" s="15"/>
      <c r="C18" s="68"/>
      <c r="D18" s="86"/>
      <c r="E18" s="122"/>
      <c r="F18" s="123"/>
      <c r="G18" s="123"/>
      <c r="H18" s="123"/>
      <c r="I18" s="123"/>
      <c r="J18" s="123"/>
      <c r="K18" s="123"/>
      <c r="L18" s="87"/>
      <c r="M18" s="87"/>
      <c r="N18" s="87"/>
      <c r="O18" s="87"/>
      <c r="P18" s="87"/>
      <c r="Q18" s="87"/>
      <c r="R18" s="87"/>
      <c r="S18" s="228"/>
    </row>
    <row r="19" spans="1:19" s="6" customFormat="1" ht="27" customHeight="1">
      <c r="A19" s="98" t="s">
        <v>77</v>
      </c>
      <c r="B19" s="237" t="s">
        <v>93</v>
      </c>
      <c r="C19" s="164" t="s">
        <v>90</v>
      </c>
      <c r="D19" s="85" t="s">
        <v>36</v>
      </c>
      <c r="E19" s="74">
        <f>F19+G19+H19+I19+J19+K19</f>
        <v>180</v>
      </c>
      <c r="F19" s="74">
        <f aca="true" t="shared" si="3" ref="F19:K19">F20+F21+F22</f>
        <v>30</v>
      </c>
      <c r="G19" s="74">
        <f t="shared" si="3"/>
        <v>30</v>
      </c>
      <c r="H19" s="74">
        <f t="shared" si="3"/>
        <v>30</v>
      </c>
      <c r="I19" s="74">
        <f t="shared" si="3"/>
        <v>30</v>
      </c>
      <c r="J19" s="74">
        <f t="shared" si="3"/>
        <v>30</v>
      </c>
      <c r="K19" s="74">
        <f t="shared" si="3"/>
        <v>30</v>
      </c>
      <c r="L19" s="88" t="s">
        <v>75</v>
      </c>
      <c r="M19" s="121">
        <v>50</v>
      </c>
      <c r="N19" s="121">
        <v>52</v>
      </c>
      <c r="O19" s="121">
        <v>53</v>
      </c>
      <c r="P19" s="121">
        <v>55</v>
      </c>
      <c r="Q19" s="121">
        <v>57</v>
      </c>
      <c r="R19" s="121">
        <v>60</v>
      </c>
      <c r="S19" s="243" t="s">
        <v>71</v>
      </c>
    </row>
    <row r="20" spans="1:19" s="6" customFormat="1" ht="24.75" customHeight="1">
      <c r="A20" s="99"/>
      <c r="B20" s="238"/>
      <c r="C20" s="165"/>
      <c r="D20" s="95" t="s">
        <v>3</v>
      </c>
      <c r="E20" s="137">
        <f>F20+G20+H20+I20+J20+K20</f>
        <v>180</v>
      </c>
      <c r="F20" s="137">
        <v>30</v>
      </c>
      <c r="G20" s="137">
        <v>30</v>
      </c>
      <c r="H20" s="137">
        <v>30</v>
      </c>
      <c r="I20" s="137">
        <v>30</v>
      </c>
      <c r="J20" s="137">
        <v>30</v>
      </c>
      <c r="K20" s="137">
        <v>30</v>
      </c>
      <c r="L20" s="207" t="s">
        <v>98</v>
      </c>
      <c r="M20" s="168">
        <v>1</v>
      </c>
      <c r="N20" s="168">
        <v>1</v>
      </c>
      <c r="O20" s="168">
        <v>1</v>
      </c>
      <c r="P20" s="168">
        <v>1</v>
      </c>
      <c r="Q20" s="168">
        <v>1</v>
      </c>
      <c r="R20" s="168">
        <v>1</v>
      </c>
      <c r="S20" s="243"/>
    </row>
    <row r="21" spans="1:19" s="6" customFormat="1" ht="28.5" customHeight="1">
      <c r="A21" s="99"/>
      <c r="B21" s="238"/>
      <c r="C21" s="165"/>
      <c r="D21" s="94" t="s">
        <v>2</v>
      </c>
      <c r="E21" s="81">
        <f>F21+G21+H21+J21+K21</f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207"/>
      <c r="M21" s="168"/>
      <c r="N21" s="168"/>
      <c r="O21" s="168"/>
      <c r="P21" s="168"/>
      <c r="Q21" s="168"/>
      <c r="R21" s="168"/>
      <c r="S21" s="244"/>
    </row>
    <row r="22" spans="1:19" s="6" customFormat="1" ht="27.75" customHeight="1">
      <c r="A22" s="99"/>
      <c r="B22" s="249"/>
      <c r="C22" s="165"/>
      <c r="D22" s="96" t="s">
        <v>61</v>
      </c>
      <c r="E22" s="93">
        <f>F22+G22+H22+J22+K22</f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207"/>
      <c r="M22" s="168"/>
      <c r="N22" s="168"/>
      <c r="O22" s="168"/>
      <c r="P22" s="168"/>
      <c r="Q22" s="168"/>
      <c r="R22" s="168"/>
      <c r="S22" s="244"/>
    </row>
    <row r="23" spans="1:19" s="6" customFormat="1" ht="9" customHeight="1" hidden="1">
      <c r="A23" s="99"/>
      <c r="B23" s="107"/>
      <c r="C23" s="104"/>
      <c r="D23" s="114"/>
      <c r="E23" s="112"/>
      <c r="F23" s="112"/>
      <c r="G23" s="112"/>
      <c r="H23" s="112"/>
      <c r="I23" s="112"/>
      <c r="J23" s="112"/>
      <c r="K23" s="112"/>
      <c r="L23" s="115"/>
      <c r="M23" s="113"/>
      <c r="N23" s="113"/>
      <c r="O23" s="113"/>
      <c r="P23" s="113"/>
      <c r="Q23" s="113"/>
      <c r="R23" s="113"/>
      <c r="S23" s="244"/>
    </row>
    <row r="24" spans="1:19" s="6" customFormat="1" ht="21.75" customHeight="1">
      <c r="A24" s="98" t="s">
        <v>80</v>
      </c>
      <c r="B24" s="241" t="s">
        <v>69</v>
      </c>
      <c r="C24" s="164" t="s">
        <v>90</v>
      </c>
      <c r="D24" s="164" t="s">
        <v>84</v>
      </c>
      <c r="E24" s="103" t="s">
        <v>83</v>
      </c>
      <c r="F24" s="81" t="s">
        <v>83</v>
      </c>
      <c r="G24" s="81" t="s">
        <v>83</v>
      </c>
      <c r="H24" s="81" t="s">
        <v>83</v>
      </c>
      <c r="I24" s="81" t="s">
        <v>83</v>
      </c>
      <c r="J24" s="81" t="s">
        <v>83</v>
      </c>
      <c r="K24" s="81" t="s">
        <v>83</v>
      </c>
      <c r="L24" s="222" t="s">
        <v>98</v>
      </c>
      <c r="M24" s="180">
        <v>1</v>
      </c>
      <c r="N24" s="180">
        <v>1</v>
      </c>
      <c r="O24" s="180">
        <v>1</v>
      </c>
      <c r="P24" s="180">
        <v>1</v>
      </c>
      <c r="Q24" s="180">
        <v>1</v>
      </c>
      <c r="R24" s="180">
        <v>1</v>
      </c>
      <c r="S24" s="209" t="s">
        <v>78</v>
      </c>
    </row>
    <row r="25" spans="1:19" s="6" customFormat="1" ht="33.75" customHeight="1">
      <c r="A25" s="101"/>
      <c r="B25" s="242"/>
      <c r="C25" s="165"/>
      <c r="D25" s="165"/>
      <c r="E25" s="103" t="s">
        <v>83</v>
      </c>
      <c r="F25" s="81" t="s">
        <v>83</v>
      </c>
      <c r="G25" s="81" t="s">
        <v>83</v>
      </c>
      <c r="H25" s="81" t="s">
        <v>83</v>
      </c>
      <c r="I25" s="81" t="s">
        <v>83</v>
      </c>
      <c r="J25" s="81" t="s">
        <v>83</v>
      </c>
      <c r="K25" s="81" t="s">
        <v>83</v>
      </c>
      <c r="L25" s="248"/>
      <c r="M25" s="182"/>
      <c r="N25" s="182"/>
      <c r="O25" s="182"/>
      <c r="P25" s="182"/>
      <c r="Q25" s="182"/>
      <c r="R25" s="182"/>
      <c r="S25" s="210"/>
    </row>
    <row r="26" spans="1:19" s="6" customFormat="1" ht="20.25" customHeight="1">
      <c r="A26" s="99"/>
      <c r="B26" s="162"/>
      <c r="C26" s="165"/>
      <c r="D26" s="165"/>
      <c r="E26" s="103" t="s">
        <v>83</v>
      </c>
      <c r="F26" s="81" t="s">
        <v>83</v>
      </c>
      <c r="G26" s="81" t="s">
        <v>83</v>
      </c>
      <c r="H26" s="81" t="s">
        <v>83</v>
      </c>
      <c r="I26" s="81" t="s">
        <v>83</v>
      </c>
      <c r="J26" s="81" t="s">
        <v>83</v>
      </c>
      <c r="K26" s="81" t="s">
        <v>83</v>
      </c>
      <c r="L26" s="222" t="s">
        <v>97</v>
      </c>
      <c r="M26" s="180">
        <v>1</v>
      </c>
      <c r="N26" s="180">
        <v>1</v>
      </c>
      <c r="O26" s="180">
        <v>1</v>
      </c>
      <c r="P26" s="180">
        <v>1</v>
      </c>
      <c r="Q26" s="180">
        <v>1</v>
      </c>
      <c r="R26" s="180">
        <v>1</v>
      </c>
      <c r="S26" s="210"/>
    </row>
    <row r="27" spans="1:19" s="6" customFormat="1" ht="117.75" customHeight="1">
      <c r="A27" s="100"/>
      <c r="B27" s="162"/>
      <c r="C27" s="165"/>
      <c r="D27" s="250"/>
      <c r="E27" s="103" t="s">
        <v>83</v>
      </c>
      <c r="F27" s="102" t="s">
        <v>83</v>
      </c>
      <c r="G27" s="102" t="s">
        <v>83</v>
      </c>
      <c r="H27" s="102" t="s">
        <v>83</v>
      </c>
      <c r="I27" s="102" t="s">
        <v>83</v>
      </c>
      <c r="J27" s="102" t="s">
        <v>83</v>
      </c>
      <c r="K27" s="102" t="s">
        <v>83</v>
      </c>
      <c r="L27" s="223"/>
      <c r="M27" s="182"/>
      <c r="N27" s="182"/>
      <c r="O27" s="182"/>
      <c r="P27" s="182"/>
      <c r="Q27" s="182"/>
      <c r="R27" s="182"/>
      <c r="S27" s="224"/>
    </row>
    <row r="28" spans="1:19" s="6" customFormat="1" ht="46.5" customHeight="1">
      <c r="A28" s="99" t="s">
        <v>81</v>
      </c>
      <c r="B28" s="162" t="s">
        <v>95</v>
      </c>
      <c r="C28" s="164" t="s">
        <v>90</v>
      </c>
      <c r="D28" s="85" t="s">
        <v>36</v>
      </c>
      <c r="E28" s="139">
        <f aca="true" t="shared" si="4" ref="E28:F30">E32</f>
        <v>2845.9100000000003</v>
      </c>
      <c r="F28" s="139">
        <f t="shared" si="4"/>
        <v>2845.9100000000003</v>
      </c>
      <c r="G28" s="97" t="s">
        <v>83</v>
      </c>
      <c r="H28" s="97" t="s">
        <v>83</v>
      </c>
      <c r="I28" s="97" t="s">
        <v>83</v>
      </c>
      <c r="J28" s="97" t="s">
        <v>83</v>
      </c>
      <c r="K28" s="97" t="s">
        <v>83</v>
      </c>
      <c r="L28" s="111" t="s">
        <v>96</v>
      </c>
      <c r="M28" s="106" t="s">
        <v>21</v>
      </c>
      <c r="N28" s="105" t="s">
        <v>21</v>
      </c>
      <c r="O28" s="105" t="s">
        <v>21</v>
      </c>
      <c r="P28" s="105" t="s">
        <v>21</v>
      </c>
      <c r="Q28" s="105">
        <v>1</v>
      </c>
      <c r="R28" s="105" t="s">
        <v>21</v>
      </c>
      <c r="S28" s="136" t="s">
        <v>91</v>
      </c>
    </row>
    <row r="29" spans="1:19" s="6" customFormat="1" ht="46.5" customHeight="1">
      <c r="A29" s="99"/>
      <c r="B29" s="163"/>
      <c r="C29" s="165"/>
      <c r="D29" s="110" t="s">
        <v>3</v>
      </c>
      <c r="E29" s="125">
        <f t="shared" si="4"/>
        <v>142.3</v>
      </c>
      <c r="F29" s="125">
        <f t="shared" si="4"/>
        <v>142.3</v>
      </c>
      <c r="G29" s="81" t="s">
        <v>83</v>
      </c>
      <c r="H29" s="81" t="s">
        <v>83</v>
      </c>
      <c r="I29" s="81" t="s">
        <v>83</v>
      </c>
      <c r="J29" s="81" t="s">
        <v>83</v>
      </c>
      <c r="K29" s="81" t="s">
        <v>83</v>
      </c>
      <c r="L29" s="111"/>
      <c r="M29" s="106"/>
      <c r="N29" s="106"/>
      <c r="O29" s="106"/>
      <c r="P29" s="106"/>
      <c r="Q29" s="106"/>
      <c r="R29" s="106"/>
      <c r="S29" s="113"/>
    </row>
    <row r="30" spans="1:19" s="6" customFormat="1" ht="46.5" customHeight="1">
      <c r="A30" s="99"/>
      <c r="B30" s="163"/>
      <c r="C30" s="165"/>
      <c r="D30" s="109" t="s">
        <v>2</v>
      </c>
      <c r="E30" s="125">
        <f t="shared" si="4"/>
        <v>2703.61</v>
      </c>
      <c r="F30" s="125">
        <f t="shared" si="4"/>
        <v>2703.61</v>
      </c>
      <c r="G30" s="81" t="s">
        <v>83</v>
      </c>
      <c r="H30" s="81" t="s">
        <v>83</v>
      </c>
      <c r="I30" s="81" t="s">
        <v>83</v>
      </c>
      <c r="J30" s="81" t="s">
        <v>83</v>
      </c>
      <c r="K30" s="81" t="s">
        <v>83</v>
      </c>
      <c r="L30" s="111"/>
      <c r="M30" s="106"/>
      <c r="N30" s="106"/>
      <c r="O30" s="106"/>
      <c r="P30" s="106"/>
      <c r="Q30" s="106"/>
      <c r="R30" s="106"/>
      <c r="S30" s="113"/>
    </row>
    <row r="31" spans="1:19" s="6" customFormat="1" ht="46.5" customHeight="1">
      <c r="A31" s="99"/>
      <c r="B31" s="183"/>
      <c r="C31" s="165"/>
      <c r="D31" s="128" t="s">
        <v>61</v>
      </c>
      <c r="E31" s="103" t="s">
        <v>83</v>
      </c>
      <c r="F31" s="81" t="s">
        <v>83</v>
      </c>
      <c r="G31" s="81" t="s">
        <v>83</v>
      </c>
      <c r="H31" s="81" t="s">
        <v>83</v>
      </c>
      <c r="I31" s="81" t="s">
        <v>83</v>
      </c>
      <c r="J31" s="81" t="s">
        <v>83</v>
      </c>
      <c r="K31" s="81" t="s">
        <v>83</v>
      </c>
      <c r="L31" s="111"/>
      <c r="M31" s="106"/>
      <c r="N31" s="106"/>
      <c r="O31" s="106"/>
      <c r="P31" s="106"/>
      <c r="Q31" s="106"/>
      <c r="R31" s="106"/>
      <c r="S31" s="113"/>
    </row>
    <row r="32" spans="1:19" s="6" customFormat="1" ht="53.25" customHeight="1">
      <c r="A32" s="99" t="s">
        <v>99</v>
      </c>
      <c r="B32" s="129" t="s">
        <v>100</v>
      </c>
      <c r="C32" s="130"/>
      <c r="D32" s="85" t="s">
        <v>36</v>
      </c>
      <c r="E32" s="139">
        <f>E33+E34</f>
        <v>2845.9100000000003</v>
      </c>
      <c r="F32" s="139">
        <f>F33+F34</f>
        <v>2845.9100000000003</v>
      </c>
      <c r="G32" s="97" t="s">
        <v>83</v>
      </c>
      <c r="H32" s="97" t="s">
        <v>83</v>
      </c>
      <c r="I32" s="97" t="s">
        <v>83</v>
      </c>
      <c r="J32" s="97" t="s">
        <v>83</v>
      </c>
      <c r="K32" s="97" t="s">
        <v>83</v>
      </c>
      <c r="L32" s="135" t="s">
        <v>105</v>
      </c>
      <c r="M32" s="132">
        <v>1</v>
      </c>
      <c r="N32" s="131" t="s">
        <v>21</v>
      </c>
      <c r="O32" s="131" t="s">
        <v>21</v>
      </c>
      <c r="P32" s="131" t="s">
        <v>21</v>
      </c>
      <c r="Q32" s="131" t="s">
        <v>21</v>
      </c>
      <c r="R32" s="131" t="s">
        <v>21</v>
      </c>
      <c r="S32" s="136" t="s">
        <v>91</v>
      </c>
    </row>
    <row r="33" spans="1:19" s="6" customFormat="1" ht="78.75" customHeight="1">
      <c r="A33" s="99"/>
      <c r="B33" s="129"/>
      <c r="C33" s="130"/>
      <c r="D33" s="134" t="s">
        <v>3</v>
      </c>
      <c r="E33" s="125">
        <f>F33</f>
        <v>142.3</v>
      </c>
      <c r="F33" s="127">
        <v>142.3</v>
      </c>
      <c r="G33" s="81" t="s">
        <v>83</v>
      </c>
      <c r="H33" s="81" t="s">
        <v>83</v>
      </c>
      <c r="I33" s="81" t="s">
        <v>83</v>
      </c>
      <c r="J33" s="81" t="s">
        <v>83</v>
      </c>
      <c r="K33" s="81" t="s">
        <v>83</v>
      </c>
      <c r="L33" s="135" t="s">
        <v>106</v>
      </c>
      <c r="M33" s="131" t="s">
        <v>21</v>
      </c>
      <c r="N33" s="132">
        <v>1</v>
      </c>
      <c r="O33" s="131" t="s">
        <v>21</v>
      </c>
      <c r="P33" s="131" t="s">
        <v>21</v>
      </c>
      <c r="Q33" s="131" t="s">
        <v>21</v>
      </c>
      <c r="R33" s="131" t="s">
        <v>21</v>
      </c>
      <c r="S33" s="136" t="s">
        <v>91</v>
      </c>
    </row>
    <row r="34" spans="1:19" s="6" customFormat="1" ht="46.5" customHeight="1">
      <c r="A34" s="99"/>
      <c r="B34" s="129"/>
      <c r="C34" s="130"/>
      <c r="D34" s="133" t="s">
        <v>2</v>
      </c>
      <c r="E34" s="125">
        <f>F34</f>
        <v>2703.61</v>
      </c>
      <c r="F34" s="127">
        <v>2703.61</v>
      </c>
      <c r="G34" s="81" t="s">
        <v>83</v>
      </c>
      <c r="H34" s="81" t="s">
        <v>83</v>
      </c>
      <c r="I34" s="81" t="s">
        <v>83</v>
      </c>
      <c r="J34" s="81" t="s">
        <v>83</v>
      </c>
      <c r="K34" s="81" t="s">
        <v>83</v>
      </c>
      <c r="L34" s="135"/>
      <c r="M34" s="132"/>
      <c r="N34" s="132"/>
      <c r="O34" s="132"/>
      <c r="P34" s="132"/>
      <c r="Q34" s="132"/>
      <c r="R34" s="132"/>
      <c r="S34" s="136"/>
    </row>
    <row r="35" spans="1:19" s="6" customFormat="1" ht="46.5" customHeight="1">
      <c r="A35" s="99"/>
      <c r="B35" s="129"/>
      <c r="C35" s="130"/>
      <c r="D35" s="133" t="s">
        <v>61</v>
      </c>
      <c r="E35" s="103" t="s">
        <v>83</v>
      </c>
      <c r="F35" s="81" t="s">
        <v>83</v>
      </c>
      <c r="G35" s="81" t="s">
        <v>83</v>
      </c>
      <c r="H35" s="81" t="s">
        <v>83</v>
      </c>
      <c r="I35" s="81" t="s">
        <v>83</v>
      </c>
      <c r="J35" s="81" t="s">
        <v>83</v>
      </c>
      <c r="K35" s="81" t="s">
        <v>83</v>
      </c>
      <c r="L35" s="135"/>
      <c r="M35" s="132"/>
      <c r="N35" s="132"/>
      <c r="O35" s="132"/>
      <c r="P35" s="132"/>
      <c r="Q35" s="132"/>
      <c r="R35" s="132"/>
      <c r="S35" s="136"/>
    </row>
    <row r="36" spans="1:19" s="6" customFormat="1" ht="57.75" customHeight="1">
      <c r="A36" s="98" t="s">
        <v>94</v>
      </c>
      <c r="B36" s="251" t="s">
        <v>102</v>
      </c>
      <c r="C36" s="197" t="s">
        <v>90</v>
      </c>
      <c r="D36" s="85" t="s">
        <v>36</v>
      </c>
      <c r="E36" s="252">
        <f>F36+G36</f>
        <v>2300</v>
      </c>
      <c r="F36" s="252">
        <f>F37</f>
        <v>0</v>
      </c>
      <c r="G36" s="252">
        <f>G37</f>
        <v>2300</v>
      </c>
      <c r="H36" s="97" t="s">
        <v>83</v>
      </c>
      <c r="I36" s="97" t="s">
        <v>83</v>
      </c>
      <c r="J36" s="97" t="s">
        <v>83</v>
      </c>
      <c r="K36" s="97" t="s">
        <v>83</v>
      </c>
      <c r="L36" s="117" t="s">
        <v>92</v>
      </c>
      <c r="M36" s="140" t="s">
        <v>21</v>
      </c>
      <c r="N36" s="140" t="s">
        <v>21</v>
      </c>
      <c r="O36" s="140" t="s">
        <v>21</v>
      </c>
      <c r="P36" s="140">
        <v>1</v>
      </c>
      <c r="Q36" s="140" t="s">
        <v>21</v>
      </c>
      <c r="R36" s="140" t="s">
        <v>21</v>
      </c>
      <c r="S36" s="142" t="s">
        <v>91</v>
      </c>
    </row>
    <row r="37" spans="1:19" s="6" customFormat="1" ht="47.25" customHeight="1">
      <c r="A37" s="99"/>
      <c r="B37" s="251"/>
      <c r="C37" s="253"/>
      <c r="D37" s="143" t="s">
        <v>3</v>
      </c>
      <c r="E37" s="127">
        <f>E41</f>
        <v>2300</v>
      </c>
      <c r="F37" s="127">
        <f>F41</f>
        <v>0</v>
      </c>
      <c r="G37" s="127">
        <f>G41</f>
        <v>2300</v>
      </c>
      <c r="H37" s="81" t="s">
        <v>83</v>
      </c>
      <c r="I37" s="81" t="s">
        <v>83</v>
      </c>
      <c r="J37" s="81" t="s">
        <v>83</v>
      </c>
      <c r="K37" s="81" t="s">
        <v>83</v>
      </c>
      <c r="L37" s="117"/>
      <c r="M37" s="140"/>
      <c r="N37" s="140"/>
      <c r="O37" s="140"/>
      <c r="P37" s="140"/>
      <c r="Q37" s="140"/>
      <c r="R37" s="140"/>
      <c r="S37" s="142"/>
    </row>
    <row r="38" spans="1:19" s="6" customFormat="1" ht="33" customHeight="1">
      <c r="A38" s="99"/>
      <c r="B38" s="251"/>
      <c r="C38" s="253"/>
      <c r="D38" s="144" t="s">
        <v>2</v>
      </c>
      <c r="E38" s="81">
        <v>0</v>
      </c>
      <c r="F38" s="81">
        <v>0</v>
      </c>
      <c r="G38" s="81" t="s">
        <v>83</v>
      </c>
      <c r="H38" s="81" t="s">
        <v>83</v>
      </c>
      <c r="I38" s="81" t="s">
        <v>83</v>
      </c>
      <c r="J38" s="81" t="s">
        <v>83</v>
      </c>
      <c r="K38" s="81" t="s">
        <v>83</v>
      </c>
      <c r="L38" s="117"/>
      <c r="M38" s="140"/>
      <c r="N38" s="140"/>
      <c r="O38" s="140"/>
      <c r="P38" s="140"/>
      <c r="Q38" s="140"/>
      <c r="R38" s="140"/>
      <c r="S38" s="142"/>
    </row>
    <row r="39" spans="1:19" s="6" customFormat="1" ht="33.75" customHeight="1">
      <c r="A39" s="100"/>
      <c r="B39" s="251"/>
      <c r="C39" s="253"/>
      <c r="D39" s="144" t="s">
        <v>61</v>
      </c>
      <c r="E39" s="102" t="s">
        <v>83</v>
      </c>
      <c r="F39" s="81" t="s">
        <v>83</v>
      </c>
      <c r="G39" s="81" t="s">
        <v>83</v>
      </c>
      <c r="H39" s="81" t="s">
        <v>83</v>
      </c>
      <c r="I39" s="81" t="s">
        <v>83</v>
      </c>
      <c r="J39" s="81" t="s">
        <v>83</v>
      </c>
      <c r="K39" s="81" t="s">
        <v>83</v>
      </c>
      <c r="L39" s="117"/>
      <c r="M39" s="140"/>
      <c r="N39" s="140"/>
      <c r="O39" s="140"/>
      <c r="P39" s="140"/>
      <c r="Q39" s="140"/>
      <c r="R39" s="140"/>
      <c r="S39" s="142"/>
    </row>
    <row r="40" spans="1:19" s="6" customFormat="1" ht="84.75" customHeight="1">
      <c r="A40" s="98" t="s">
        <v>101</v>
      </c>
      <c r="B40" s="162" t="s">
        <v>104</v>
      </c>
      <c r="C40" s="255" t="s">
        <v>90</v>
      </c>
      <c r="D40" s="85" t="s">
        <v>36</v>
      </c>
      <c r="E40" s="252">
        <f>F40+G40</f>
        <v>2300</v>
      </c>
      <c r="F40" s="252">
        <f>F41</f>
        <v>0</v>
      </c>
      <c r="G40" s="252">
        <f>G41</f>
        <v>2300</v>
      </c>
      <c r="H40" s="97" t="s">
        <v>83</v>
      </c>
      <c r="I40" s="97" t="s">
        <v>83</v>
      </c>
      <c r="J40" s="97" t="s">
        <v>83</v>
      </c>
      <c r="K40" s="97" t="s">
        <v>83</v>
      </c>
      <c r="L40" s="117" t="s">
        <v>103</v>
      </c>
      <c r="M40" s="140" t="s">
        <v>21</v>
      </c>
      <c r="N40" s="141">
        <v>1</v>
      </c>
      <c r="O40" s="140" t="s">
        <v>21</v>
      </c>
      <c r="P40" s="140" t="s">
        <v>21</v>
      </c>
      <c r="Q40" s="140" t="s">
        <v>21</v>
      </c>
      <c r="R40" s="140" t="s">
        <v>21</v>
      </c>
      <c r="S40" s="142" t="s">
        <v>91</v>
      </c>
    </row>
    <row r="41" spans="1:19" s="6" customFormat="1" ht="33.75" customHeight="1">
      <c r="A41" s="99"/>
      <c r="B41" s="163"/>
      <c r="C41" s="254"/>
      <c r="D41" s="143" t="s">
        <v>3</v>
      </c>
      <c r="E41" s="127">
        <f>F41+G41</f>
        <v>2300</v>
      </c>
      <c r="F41" s="127">
        <v>0</v>
      </c>
      <c r="G41" s="81">
        <v>2300</v>
      </c>
      <c r="H41" s="81" t="s">
        <v>83</v>
      </c>
      <c r="I41" s="81" t="s">
        <v>83</v>
      </c>
      <c r="J41" s="81" t="s">
        <v>83</v>
      </c>
      <c r="K41" s="81" t="s">
        <v>83</v>
      </c>
      <c r="L41" s="117"/>
      <c r="M41" s="140"/>
      <c r="N41" s="140"/>
      <c r="O41" s="140"/>
      <c r="P41" s="140"/>
      <c r="Q41" s="140"/>
      <c r="R41" s="140"/>
      <c r="S41" s="142"/>
    </row>
    <row r="42" spans="1:19" s="6" customFormat="1" ht="33.75" customHeight="1">
      <c r="A42" s="99"/>
      <c r="B42" s="163"/>
      <c r="C42" s="254"/>
      <c r="D42" s="144" t="s">
        <v>2</v>
      </c>
      <c r="E42" s="81">
        <v>0</v>
      </c>
      <c r="F42" s="81">
        <v>0</v>
      </c>
      <c r="G42" s="81" t="s">
        <v>83</v>
      </c>
      <c r="H42" s="81" t="s">
        <v>83</v>
      </c>
      <c r="I42" s="81" t="s">
        <v>83</v>
      </c>
      <c r="J42" s="81" t="s">
        <v>83</v>
      </c>
      <c r="K42" s="81" t="s">
        <v>83</v>
      </c>
      <c r="L42" s="117"/>
      <c r="M42" s="140"/>
      <c r="N42" s="140"/>
      <c r="O42" s="140"/>
      <c r="P42" s="140"/>
      <c r="Q42" s="140"/>
      <c r="R42" s="140"/>
      <c r="S42" s="142"/>
    </row>
    <row r="43" spans="1:19" s="6" customFormat="1" ht="33.75" customHeight="1" thickBot="1">
      <c r="A43" s="100"/>
      <c r="B43" s="183"/>
      <c r="C43" s="256"/>
      <c r="D43" s="261" t="s">
        <v>61</v>
      </c>
      <c r="E43" s="262" t="s">
        <v>83</v>
      </c>
      <c r="F43" s="263" t="s">
        <v>83</v>
      </c>
      <c r="G43" s="263" t="s">
        <v>83</v>
      </c>
      <c r="H43" s="263" t="s">
        <v>83</v>
      </c>
      <c r="I43" s="263" t="s">
        <v>83</v>
      </c>
      <c r="J43" s="263" t="s">
        <v>83</v>
      </c>
      <c r="K43" s="263" t="s">
        <v>83</v>
      </c>
      <c r="L43" s="264"/>
      <c r="M43" s="265"/>
      <c r="N43" s="265"/>
      <c r="O43" s="265"/>
      <c r="P43" s="265"/>
      <c r="Q43" s="265"/>
      <c r="R43" s="265"/>
      <c r="S43" s="266"/>
    </row>
    <row r="44" spans="1:19" ht="27.75" customHeight="1">
      <c r="A44" s="176"/>
      <c r="B44" s="229" t="s">
        <v>63</v>
      </c>
      <c r="C44" s="231"/>
      <c r="D44" s="257" t="s">
        <v>26</v>
      </c>
      <c r="E44" s="258">
        <f>E10</f>
        <v>5505.91</v>
      </c>
      <c r="F44" s="258">
        <f>F10</f>
        <v>2905.9100000000003</v>
      </c>
      <c r="G44" s="259">
        <f>G10</f>
        <v>2360</v>
      </c>
      <c r="H44" s="259">
        <f>H10</f>
        <v>60</v>
      </c>
      <c r="I44" s="259">
        <f>I10</f>
        <v>60</v>
      </c>
      <c r="J44" s="259">
        <f>J10</f>
        <v>60</v>
      </c>
      <c r="K44" s="260">
        <f>K10</f>
        <v>60</v>
      </c>
      <c r="L44" s="227" t="s">
        <v>72</v>
      </c>
      <c r="M44" s="224"/>
      <c r="N44" s="224"/>
      <c r="O44" s="224"/>
      <c r="P44" s="224"/>
      <c r="Q44" s="224"/>
      <c r="R44" s="224"/>
      <c r="S44" s="230"/>
    </row>
    <row r="45" spans="1:19" ht="16.5" customHeight="1">
      <c r="A45" s="176"/>
      <c r="B45" s="228"/>
      <c r="C45" s="232"/>
      <c r="D45" s="89" t="s">
        <v>3</v>
      </c>
      <c r="E45" s="126">
        <f>E11</f>
        <v>2802.3</v>
      </c>
      <c r="F45" s="126">
        <f>F11</f>
        <v>202.3</v>
      </c>
      <c r="G45" s="74">
        <f>G11</f>
        <v>2360</v>
      </c>
      <c r="H45" s="74">
        <f>H11</f>
        <v>60</v>
      </c>
      <c r="I45" s="74">
        <f>I11</f>
        <v>60</v>
      </c>
      <c r="J45" s="74">
        <f>J11</f>
        <v>60</v>
      </c>
      <c r="K45" s="118">
        <f>K11</f>
        <v>60</v>
      </c>
      <c r="L45" s="227"/>
      <c r="M45" s="208"/>
      <c r="N45" s="208"/>
      <c r="O45" s="208"/>
      <c r="P45" s="208"/>
      <c r="Q45" s="208"/>
      <c r="R45" s="208"/>
      <c r="S45" s="240"/>
    </row>
    <row r="46" spans="1:19" ht="15" customHeight="1">
      <c r="A46" s="176"/>
      <c r="B46" s="228"/>
      <c r="C46" s="232"/>
      <c r="D46" s="89" t="s">
        <v>2</v>
      </c>
      <c r="E46" s="126">
        <f>E12</f>
        <v>2703.61</v>
      </c>
      <c r="F46" s="126">
        <f>F12</f>
        <v>2703.61</v>
      </c>
      <c r="G46" s="97">
        <v>0</v>
      </c>
      <c r="H46" s="97">
        <v>0</v>
      </c>
      <c r="I46" s="97">
        <v>0</v>
      </c>
      <c r="J46" s="97">
        <v>0</v>
      </c>
      <c r="K46" s="119">
        <v>0</v>
      </c>
      <c r="L46" s="227"/>
      <c r="M46" s="208"/>
      <c r="N46" s="208"/>
      <c r="O46" s="208"/>
      <c r="P46" s="208"/>
      <c r="Q46" s="208"/>
      <c r="R46" s="208"/>
      <c r="S46" s="240"/>
    </row>
    <row r="47" spans="1:19" ht="14.25" customHeight="1" thickBot="1">
      <c r="A47" s="176"/>
      <c r="B47" s="230"/>
      <c r="C47" s="233"/>
      <c r="D47" s="90" t="s">
        <v>61</v>
      </c>
      <c r="E47" s="92">
        <f>SUM(F47:K47)</f>
        <v>0</v>
      </c>
      <c r="F47" s="92">
        <f aca="true" t="shared" si="5" ref="F47:K47">SUM(G47:L47)</f>
        <v>0</v>
      </c>
      <c r="G47" s="92">
        <f t="shared" si="5"/>
        <v>0</v>
      </c>
      <c r="H47" s="92">
        <f t="shared" si="5"/>
        <v>0</v>
      </c>
      <c r="I47" s="92">
        <f t="shared" si="5"/>
        <v>0</v>
      </c>
      <c r="J47" s="92">
        <f t="shared" si="5"/>
        <v>0</v>
      </c>
      <c r="K47" s="120">
        <f t="shared" si="5"/>
        <v>0</v>
      </c>
      <c r="L47" s="239"/>
      <c r="M47" s="208"/>
      <c r="N47" s="208"/>
      <c r="O47" s="208"/>
      <c r="P47" s="208"/>
      <c r="Q47" s="208"/>
      <c r="R47" s="208"/>
      <c r="S47" s="240"/>
    </row>
    <row r="50" spans="6:7" ht="18.75" customHeight="1">
      <c r="F50" s="51"/>
      <c r="G50" s="51"/>
    </row>
  </sheetData>
  <sheetProtection/>
  <mergeCells count="80">
    <mergeCell ref="C40:C43"/>
    <mergeCell ref="B40:B43"/>
    <mergeCell ref="A14:A17"/>
    <mergeCell ref="B14:B17"/>
    <mergeCell ref="M14:M15"/>
    <mergeCell ref="R14:R15"/>
    <mergeCell ref="P26:P27"/>
    <mergeCell ref="Q26:Q27"/>
    <mergeCell ref="L24:L25"/>
    <mergeCell ref="B19:B22"/>
    <mergeCell ref="C19:C22"/>
    <mergeCell ref="D24:D27"/>
    <mergeCell ref="S44:S47"/>
    <mergeCell ref="O44:O47"/>
    <mergeCell ref="R24:R25"/>
    <mergeCell ref="B10:B13"/>
    <mergeCell ref="B24:B27"/>
    <mergeCell ref="C24:C27"/>
    <mergeCell ref="S19:S23"/>
    <mergeCell ref="Q24:Q25"/>
    <mergeCell ref="L10:L13"/>
    <mergeCell ref="R26:R27"/>
    <mergeCell ref="M44:M47"/>
    <mergeCell ref="N44:N47"/>
    <mergeCell ref="N14:N15"/>
    <mergeCell ref="N16:N17"/>
    <mergeCell ref="O16:O17"/>
    <mergeCell ref="O14:O15"/>
    <mergeCell ref="M24:M25"/>
    <mergeCell ref="N24:N25"/>
    <mergeCell ref="O24:O25"/>
    <mergeCell ref="C10:C13"/>
    <mergeCell ref="P44:P47"/>
    <mergeCell ref="N26:N27"/>
    <mergeCell ref="R44:R47"/>
    <mergeCell ref="D5:D6"/>
    <mergeCell ref="E5:K5"/>
    <mergeCell ref="L5:R5"/>
    <mergeCell ref="L16:L17"/>
    <mergeCell ref="L14:L15"/>
    <mergeCell ref="L44:L47"/>
    <mergeCell ref="S10:S13"/>
    <mergeCell ref="S24:S27"/>
    <mergeCell ref="A10:A13"/>
    <mergeCell ref="Q44:Q47"/>
    <mergeCell ref="Q14:Q15"/>
    <mergeCell ref="S14:S18"/>
    <mergeCell ref="A44:A47"/>
    <mergeCell ref="B44:B47"/>
    <mergeCell ref="C44:C47"/>
    <mergeCell ref="C36:C39"/>
    <mergeCell ref="B8:S8"/>
    <mergeCell ref="B9:S9"/>
    <mergeCell ref="M26:M27"/>
    <mergeCell ref="C14:C17"/>
    <mergeCell ref="L26:L27"/>
    <mergeCell ref="M16:M17"/>
    <mergeCell ref="P16:P17"/>
    <mergeCell ref="Q16:Q17"/>
    <mergeCell ref="O26:O27"/>
    <mergeCell ref="P24:P25"/>
    <mergeCell ref="L1:S1"/>
    <mergeCell ref="A3:S3"/>
    <mergeCell ref="A5:A6"/>
    <mergeCell ref="B5:B6"/>
    <mergeCell ref="C5:C6"/>
    <mergeCell ref="S5:S6"/>
    <mergeCell ref="L2:S2"/>
    <mergeCell ref="P20:P22"/>
    <mergeCell ref="Q20:Q22"/>
    <mergeCell ref="R20:R22"/>
    <mergeCell ref="C28:C31"/>
    <mergeCell ref="R16:R17"/>
    <mergeCell ref="P14:P15"/>
    <mergeCell ref="B28:B31"/>
    <mergeCell ref="B36:B39"/>
    <mergeCell ref="L20:L22"/>
    <mergeCell ref="M20:M22"/>
    <mergeCell ref="N20:N22"/>
    <mergeCell ref="O20:O22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Бражникова</cp:lastModifiedBy>
  <cp:lastPrinted>2020-01-10T14:25:31Z</cp:lastPrinted>
  <dcterms:created xsi:type="dcterms:W3CDTF">2013-10-21T11:04:08Z</dcterms:created>
  <dcterms:modified xsi:type="dcterms:W3CDTF">2020-01-10T14:25:49Z</dcterms:modified>
  <cp:category/>
  <cp:version/>
  <cp:contentType/>
  <cp:contentStatus/>
</cp:coreProperties>
</file>