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8" windowHeight="11460" firstSheet="1" activeTab="1"/>
  </bookViews>
  <sheets>
    <sheet name="прил к программе Культура (2)" sheetId="1" state="hidden" r:id="rId1"/>
    <sheet name="Приложение к Подпрограмме ГОЧС" sheetId="2" r:id="rId2"/>
    <sheet name="Лист1" sheetId="3" r:id="rId3"/>
  </sheets>
  <definedNames>
    <definedName name="OLE_LINK1" localSheetId="0">'прил к программе Культура (2)'!#REF!</definedName>
    <definedName name="OLE_LINK1" localSheetId="1">'Приложение к Подпрограмме ГОЧС'!#REF!</definedName>
    <definedName name="_xlnm.Print_Titles" localSheetId="0">'прил к программе Культура (2)'!$5:$6</definedName>
    <definedName name="_xlnm.Print_Titles" localSheetId="1">'Приложение к Подпрограмме ГОЧС'!$5:$6</definedName>
  </definedNames>
  <calcPr fullCalcOnLoad="1"/>
</workbook>
</file>

<file path=xl/sharedStrings.xml><?xml version="1.0" encoding="utf-8"?>
<sst xmlns="http://schemas.openxmlformats.org/spreadsheetml/2006/main" count="163" uniqueCount="95">
  <si>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</si>
  <si>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</si>
  <si>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</si>
  <si>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</si>
  <si>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</si>
  <si>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</si>
  <si>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</si>
  <si>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</si>
  <si>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</si>
  <si>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</si>
  <si>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</si>
  <si>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</si>
  <si>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</si>
  <si>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</si>
  <si>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</si>
  <si>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</si>
  <si>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</si>
  <si>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</si>
  <si>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</si>
  <si>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</si>
  <si>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</si>
  <si>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</si>
  <si>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</si>
  <si>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</si>
  <si>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</si>
  <si>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</si>
  <si>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</si>
  <si>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</si>
  <si>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</si>
  <si>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</si>
  <si>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</si>
  <si>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</si>
  <si>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</si>
  <si>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</si>
  <si>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</si>
  <si>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</si>
  <si>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</si>
  <si>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</si>
  <si>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</si>
  <si>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</si>
  <si>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</si>
  <si>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</si>
  <si>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</si>
  <si>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</si>
  <si>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</si>
  <si>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</si>
  <si>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</si>
  <si>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</si>
  <si>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</si>
  <si>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</si>
  <si>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</si>
  <si>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</si>
  <si>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</si>
  <si>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</si>
  <si>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</si>
  <si>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</si>
  <si>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</si>
  <si>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</si>
  <si>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</si>
  <si>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</si>
  <si>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Объемы финансирования (тыс. руб.)</t>
  </si>
  <si>
    <t>Наименование, единица измерения</t>
  </si>
  <si>
    <t>МКУ АСС ЗАТО Видяево; Администрация ЗАТО Видяево; КЧС и ПБ ЗАТО Видяево; АТК ЗАТО Видяево</t>
  </si>
  <si>
    <t>Цель программы:Обеспечение безопасности населения в области гражданской обороны, защиты населения от чрезвычайных ситуаций, пожарной безопасно-сти и безопасности на водных объектах, создание условий нормальной жизнедеятельности населения</t>
  </si>
  <si>
    <t>да</t>
  </si>
  <si>
    <r>
      <t xml:space="preserve">ПЕРЕЧЕНЬ
ОСНОВНЫХ МЕРОПРИЯТИЙ ПОДПРОГРАММЫ ЗАТО Видяево
</t>
    </r>
    <r>
      <rPr>
        <b/>
        <sz val="11"/>
        <color indexed="8"/>
        <rFont val="Times New Roman"/>
        <family val="1"/>
      </rPr>
      <t xml:space="preserve">«Предупреждение и ликвидация последствий чрезвычайных ситуаций, обеспечение условий для нормальной жизнедеятельности населения ЗАТО Видяево» </t>
    </r>
  </si>
  <si>
    <t>Доведение уровня оснащения оборудованием МКУ АСС ЗАТО Видяево, обеспечивающих предупрежде-ние и ликвидацию чрезвычайных ситуаций,  до 100 %;</t>
  </si>
  <si>
    <t>Количество тренировок и учений с личным составом МКУ АСС ЗАТО Видяево по действиям при возник-новении ЧС,  ед.</t>
  </si>
  <si>
    <t>ВС</t>
  </si>
  <si>
    <t xml:space="preserve"> Увеличение количества реализованных мероприятий, направленных на предотвращение ЧС (заседаний КЧС и ОПБ ЗАТО Видяево, учений и тренировок в области ГОЧС),  мероприятий в год..</t>
  </si>
  <si>
    <t>Основное мероприятие 1: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</si>
  <si>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Администрация ЗАТО Видяево; ведущий специалист по ГО и ЧС администрации ЗАТО Видяево; КЧС и ПБ ЗАТО Видяево;</t>
  </si>
  <si>
    <t>Задача 1.Обеспечение качественного планирования работ в области гражданской обороны, предупреждения и ликвидации чрезвычайных ситуаций, обеспечения пожарной безопасности и безопасности на водных объектах, подготовку и содержание в готовности необходимых сил и средств для защиты населения, и территорий от чрезвычайных ситуаций, обучение гражданского населения способам защиты и действиям в чрезвычайных ситуациях;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</si>
  <si>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</si>
  <si>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ЗАТО Видяево</t>
  </si>
  <si>
    <t xml:space="preserve">Всего в т.ч.:       </t>
  </si>
  <si>
    <t>Количество подготовленных материалов для размещения в средствах массовой информации на территории ЗАТО Видяево, ед.</t>
  </si>
  <si>
    <t>Всего по Подпрограмме</t>
  </si>
  <si>
    <t>1.1.2.</t>
  </si>
  <si>
    <t>2019 год</t>
  </si>
  <si>
    <t>2020 год</t>
  </si>
  <si>
    <t>2015-2020</t>
  </si>
  <si>
    <t>Разработка и принятие  нормативно-правовых актов по гражданской обороне, ликвидации чрезвычайных ситуаций, по обеспечению пожарной безопасности и без-опасности на водных объектах, 1-да;  0 - нет;</t>
  </si>
  <si>
    <t>Обеспечение требуемого уровня защиты населения от чрезвычайных ситуаций, а также в области граж-данской обороны, обеспечения пожарной безопасности и безопасности на водных объектах, да/нет</t>
  </si>
  <si>
    <t xml:space="preserve"> Количества неработающего населения, прошедших обучение по ГО,ЧС, по пожарной безопасности, чел. </t>
  </si>
  <si>
    <t>Повышение уровня профессиональной подготовки специалистов МКУ АСС ЗАТО Видяево, с учетом обновления личного состава, %;</t>
  </si>
  <si>
    <t>Общегосударственные вопросы</t>
  </si>
  <si>
    <t>1.1.3.</t>
  </si>
  <si>
    <t xml:space="preserve">Финансовый отдел Администрации ЗАТО Видяево; </t>
  </si>
  <si>
    <t xml:space="preserve">Муниципальное казённое учреждение "Аварийно-спасательная служба ЗАТО Видяево", </t>
  </si>
  <si>
    <t xml:space="preserve"> </t>
  </si>
  <si>
    <t>Закупка товаров и услуг для муниципальных нужд, %</t>
  </si>
  <si>
    <t>Поддержание   объема  Резерва финансовых ассигнований ЗАТО Видяево  в пределах, %;</t>
  </si>
  <si>
    <t>Количество обученных должностных лиц организаций, предприятий и учреждений в УМЦ ГО и ЧС, чел.в год</t>
  </si>
  <si>
    <t>Приложение к изменениям в муниципальную программу «Обеспечение общественного порядка и безопасности населения муниципального образования ЗАТО Видяево" , утвержденные постановлением Администрации от "25"  сентября 2018 г. № 759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</si>
</sst>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top" wrapText="1"/>
      <protection/>
    </xf>
    <xf numFmtId="4" fontId="32" fillId="20" borderId="1">
      <alignment horizontal="right" vertical="top"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51" fillId="0" borderId="0" xfId="0" applyFont="1" applyFill="1" applyAlignment="1">
      <alignment readingOrder="1"/>
    </xf>
    <xf numFmtId="0" fontId="51" fillId="0" borderId="0" xfId="0" applyFont="1" applyFill="1" applyAlignment="1">
      <alignment horizontal="center" wrapText="1" readingOrder="1"/>
    </xf>
    <xf numFmtId="0" fontId="51" fillId="0" borderId="0" xfId="0" applyFont="1" applyFill="1" applyAlignment="1">
      <alignment horizontal="center" readingOrder="1"/>
    </xf>
    <xf numFmtId="0" fontId="51" fillId="0" borderId="0" xfId="0" applyFont="1" applyFill="1" applyAlignment="1">
      <alignment horizontal="center" vertical="top" readingOrder="1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 readingOrder="1"/>
    </xf>
    <xf numFmtId="0" fontId="53" fillId="0" borderId="11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vertical="top" wrapText="1"/>
    </xf>
    <xf numFmtId="172" fontId="53" fillId="0" borderId="11" xfId="0" applyNumberFormat="1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horizontal="center" vertical="top" wrapText="1"/>
    </xf>
    <xf numFmtId="172" fontId="52" fillId="0" borderId="14" xfId="0" applyNumberFormat="1" applyFont="1" applyFill="1" applyBorder="1" applyAlignment="1">
      <alignment horizontal="center" vertical="top" readingOrder="1"/>
    </xf>
    <xf numFmtId="172" fontId="52" fillId="0" borderId="14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53" fillId="0" borderId="18" xfId="0" applyFont="1" applyFill="1" applyBorder="1" applyAlignment="1">
      <alignment horizontal="center" vertical="top" wrapText="1" readingOrder="1"/>
    </xf>
    <xf numFmtId="172" fontId="53" fillId="0" borderId="19" xfId="0" applyNumberFormat="1" applyFont="1" applyFill="1" applyBorder="1" applyAlignment="1">
      <alignment horizontal="center" vertical="top" readingOrder="1"/>
    </xf>
    <xf numFmtId="172" fontId="53" fillId="0" borderId="20" xfId="0" applyNumberFormat="1" applyFont="1" applyFill="1" applyBorder="1" applyAlignment="1">
      <alignment horizontal="center" vertical="top" readingOrder="1"/>
    </xf>
    <xf numFmtId="0" fontId="53" fillId="0" borderId="21" xfId="0" applyFont="1" applyFill="1" applyBorder="1" applyAlignment="1">
      <alignment horizontal="center" vertical="center" readingOrder="1"/>
    </xf>
    <xf numFmtId="172" fontId="52" fillId="0" borderId="11" xfId="0" applyNumberFormat="1" applyFont="1" applyFill="1" applyBorder="1" applyAlignment="1">
      <alignment horizontal="center" vertical="center" readingOrder="1"/>
    </xf>
    <xf numFmtId="172" fontId="52" fillId="0" borderId="22" xfId="0" applyNumberFormat="1" applyFont="1" applyFill="1" applyBorder="1" applyAlignment="1">
      <alignment horizontal="center" vertical="center" readingOrder="1"/>
    </xf>
    <xf numFmtId="0" fontId="53" fillId="0" borderId="23" xfId="0" applyFont="1" applyFill="1" applyBorder="1" applyAlignment="1">
      <alignment horizontal="center" readingOrder="1"/>
    </xf>
    <xf numFmtId="172" fontId="52" fillId="0" borderId="24" xfId="0" applyNumberFormat="1" applyFont="1" applyFill="1" applyBorder="1" applyAlignment="1">
      <alignment horizontal="center" vertical="center" readingOrder="1"/>
    </xf>
    <xf numFmtId="172" fontId="52" fillId="0" borderId="24" xfId="0" applyNumberFormat="1" applyFont="1" applyFill="1" applyBorder="1" applyAlignment="1">
      <alignment horizontal="center" readingOrder="1"/>
    </xf>
    <xf numFmtId="172" fontId="52" fillId="0" borderId="25" xfId="0" applyNumberFormat="1" applyFont="1" applyFill="1" applyBorder="1" applyAlignment="1">
      <alignment horizontal="center" readingOrder="1"/>
    </xf>
    <xf numFmtId="0" fontId="53" fillId="0" borderId="11" xfId="0" applyFont="1" applyFill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vertical="center" wrapText="1" readingOrder="1"/>
    </xf>
    <xf numFmtId="0" fontId="52" fillId="0" borderId="15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26" xfId="0" applyFont="1" applyFill="1" applyBorder="1" applyAlignment="1">
      <alignment vertical="center" wrapText="1" readingOrder="1"/>
    </xf>
    <xf numFmtId="0" fontId="52" fillId="0" borderId="27" xfId="0" applyFont="1" applyFill="1" applyBorder="1" applyAlignment="1">
      <alignment vertical="top" wrapText="1" readingOrder="1"/>
    </xf>
    <xf numFmtId="172" fontId="52" fillId="0" borderId="27" xfId="0" applyNumberFormat="1" applyFont="1" applyFill="1" applyBorder="1" applyAlignment="1">
      <alignment vertical="top" readingOrder="1"/>
    </xf>
    <xf numFmtId="0" fontId="52" fillId="0" borderId="21" xfId="0" applyFont="1" applyFill="1" applyBorder="1" applyAlignment="1">
      <alignment horizontal="center" vertical="top" wrapText="1" readingOrder="1"/>
    </xf>
    <xf numFmtId="172" fontId="52" fillId="0" borderId="11" xfId="0" applyNumberFormat="1" applyFont="1" applyFill="1" applyBorder="1" applyAlignment="1">
      <alignment horizontal="center" vertical="top" readingOrder="1"/>
    </xf>
    <xf numFmtId="172" fontId="52" fillId="0" borderId="22" xfId="0" applyNumberFormat="1" applyFont="1" applyFill="1" applyBorder="1" applyAlignment="1">
      <alignment horizontal="center" vertical="top" readingOrder="1"/>
    </xf>
    <xf numFmtId="0" fontId="52" fillId="0" borderId="23" xfId="0" applyFont="1" applyFill="1" applyBorder="1" applyAlignment="1">
      <alignment horizontal="center" vertical="top" wrapText="1" readingOrder="1"/>
    </xf>
    <xf numFmtId="172" fontId="52" fillId="0" borderId="24" xfId="0" applyNumberFormat="1" applyFont="1" applyFill="1" applyBorder="1" applyAlignment="1">
      <alignment horizontal="center" vertical="top" readingOrder="1"/>
    </xf>
    <xf numFmtId="172" fontId="52" fillId="0" borderId="25" xfId="0" applyNumberFormat="1" applyFont="1" applyFill="1" applyBorder="1" applyAlignment="1">
      <alignment horizontal="center" vertical="top" readingOrder="1"/>
    </xf>
    <xf numFmtId="0" fontId="53" fillId="0" borderId="18" xfId="0" applyFont="1" applyFill="1" applyBorder="1" applyAlignment="1">
      <alignment vertical="center" wrapText="1"/>
    </xf>
    <xf numFmtId="172" fontId="53" fillId="0" borderId="19" xfId="0" applyNumberFormat="1" applyFont="1" applyFill="1" applyBorder="1" applyAlignment="1">
      <alignment horizontal="center" vertical="top" wrapText="1"/>
    </xf>
    <xf numFmtId="172" fontId="53" fillId="0" borderId="20" xfId="0" applyNumberFormat="1" applyFont="1" applyFill="1" applyBorder="1" applyAlignment="1">
      <alignment horizontal="center" vertical="top" wrapText="1"/>
    </xf>
    <xf numFmtId="0" fontId="53" fillId="0" borderId="21" xfId="0" applyFont="1" applyFill="1" applyBorder="1" applyAlignment="1">
      <alignment horizontal="center" vertical="top" wrapText="1"/>
    </xf>
    <xf numFmtId="172" fontId="53" fillId="0" borderId="11" xfId="0" applyNumberFormat="1" applyFont="1" applyFill="1" applyBorder="1" applyAlignment="1">
      <alignment horizontal="center" vertical="top" readingOrder="1"/>
    </xf>
    <xf numFmtId="172" fontId="53" fillId="0" borderId="22" xfId="0" applyNumberFormat="1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/>
    </xf>
    <xf numFmtId="172" fontId="53" fillId="0" borderId="24" xfId="0" applyNumberFormat="1" applyFont="1" applyFill="1" applyBorder="1" applyAlignment="1">
      <alignment horizontal="center" vertical="top" readingOrder="1"/>
    </xf>
    <xf numFmtId="172" fontId="53" fillId="0" borderId="24" xfId="0" applyNumberFormat="1" applyFont="1" applyFill="1" applyBorder="1" applyAlignment="1">
      <alignment horizontal="center" vertical="top" wrapText="1"/>
    </xf>
    <xf numFmtId="172" fontId="53" fillId="0" borderId="25" xfId="0" applyNumberFormat="1" applyFont="1" applyFill="1" applyBorder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top" readingOrder="1"/>
    </xf>
    <xf numFmtId="0" fontId="51" fillId="0" borderId="0" xfId="0" applyFont="1" applyFill="1" applyAlignment="1">
      <alignment horizontal="center" vertical="top" wrapText="1" readingOrder="1"/>
    </xf>
    <xf numFmtId="0" fontId="0" fillId="0" borderId="11" xfId="0" applyFont="1" applyFill="1" applyBorder="1" applyAlignment="1">
      <alignment vertical="top" wrapText="1" readingOrder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 readingOrder="1"/>
    </xf>
    <xf numFmtId="0" fontId="52" fillId="0" borderId="27" xfId="0" applyFont="1" applyFill="1" applyBorder="1" applyAlignment="1">
      <alignment vertical="top" wrapText="1"/>
    </xf>
    <xf numFmtId="0" fontId="52" fillId="0" borderId="28" xfId="0" applyFont="1" applyFill="1" applyBorder="1" applyAlignment="1">
      <alignment vertical="top" wrapText="1"/>
    </xf>
    <xf numFmtId="172" fontId="52" fillId="0" borderId="27" xfId="0" applyNumberFormat="1" applyFont="1" applyFill="1" applyBorder="1" applyAlignment="1">
      <alignment horizontal="center" vertical="top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vertical="top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28" xfId="0" applyFont="1" applyFill="1" applyBorder="1" applyAlignment="1">
      <alignment horizontal="center" vertical="top" readingOrder="1"/>
    </xf>
    <xf numFmtId="0" fontId="52" fillId="0" borderId="27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vertical="top" wrapText="1"/>
    </xf>
    <xf numFmtId="0" fontId="52" fillId="0" borderId="15" xfId="0" applyFont="1" applyFill="1" applyBorder="1" applyAlignment="1">
      <alignment readingOrder="1"/>
    </xf>
    <xf numFmtId="0" fontId="52" fillId="0" borderId="26" xfId="0" applyFont="1" applyFill="1" applyBorder="1" applyAlignment="1">
      <alignment readingOrder="1"/>
    </xf>
    <xf numFmtId="0" fontId="52" fillId="0" borderId="29" xfId="0" applyFont="1" applyFill="1" applyBorder="1" applyAlignment="1">
      <alignment readingOrder="1"/>
    </xf>
    <xf numFmtId="0" fontId="52" fillId="0" borderId="16" xfId="0" applyFont="1" applyFill="1" applyBorder="1" applyAlignment="1">
      <alignment readingOrder="1"/>
    </xf>
    <xf numFmtId="0" fontId="52" fillId="0" borderId="0" xfId="0" applyFont="1" applyFill="1" applyBorder="1" applyAlignment="1">
      <alignment readingOrder="1"/>
    </xf>
    <xf numFmtId="0" fontId="52" fillId="0" borderId="30" xfId="0" applyFont="1" applyFill="1" applyBorder="1" applyAlignment="1">
      <alignment readingOrder="1"/>
    </xf>
    <xf numFmtId="0" fontId="52" fillId="0" borderId="31" xfId="0" applyFont="1" applyFill="1" applyBorder="1" applyAlignment="1">
      <alignment readingOrder="1"/>
    </xf>
    <xf numFmtId="0" fontId="52" fillId="0" borderId="32" xfId="0" applyFont="1" applyFill="1" applyBorder="1" applyAlignment="1">
      <alignment readingOrder="1"/>
    </xf>
    <xf numFmtId="0" fontId="52" fillId="0" borderId="17" xfId="0" applyFont="1" applyFill="1" applyBorder="1" applyAlignment="1">
      <alignment readingOrder="1"/>
    </xf>
    <xf numFmtId="0" fontId="53" fillId="0" borderId="13" xfId="0" applyFont="1" applyFill="1" applyBorder="1" applyAlignment="1">
      <alignment horizontal="center" vertical="top" readingOrder="1"/>
    </xf>
    <xf numFmtId="0" fontId="52" fillId="0" borderId="28" xfId="0" applyFont="1" applyFill="1" applyBorder="1" applyAlignment="1">
      <alignment vertical="top" wrapText="1" readingOrder="1"/>
    </xf>
    <xf numFmtId="0" fontId="52" fillId="0" borderId="27" xfId="0" applyFont="1" applyFill="1" applyBorder="1" applyAlignment="1">
      <alignment vertical="top" readingOrder="1"/>
    </xf>
    <xf numFmtId="0" fontId="0" fillId="0" borderId="0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3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readingOrder="1"/>
    </xf>
    <xf numFmtId="2" fontId="53" fillId="0" borderId="11" xfId="0" applyNumberFormat="1" applyFont="1" applyFill="1" applyBorder="1" applyAlignment="1">
      <alignment horizontal="center" vertical="top" wrapText="1"/>
    </xf>
    <xf numFmtId="2" fontId="52" fillId="0" borderId="11" xfId="0" applyNumberFormat="1" applyFont="1" applyFill="1" applyBorder="1" applyAlignment="1">
      <alignment horizontal="center" vertical="top" readingOrder="1"/>
    </xf>
    <xf numFmtId="0" fontId="52" fillId="0" borderId="33" xfId="0" applyFont="1" applyFill="1" applyBorder="1" applyAlignment="1">
      <alignment vertical="top" wrapText="1"/>
    </xf>
    <xf numFmtId="2" fontId="53" fillId="0" borderId="29" xfId="0" applyNumberFormat="1" applyFont="1" applyFill="1" applyBorder="1" applyAlignment="1">
      <alignment horizontal="center" vertical="top" wrapText="1"/>
    </xf>
    <xf numFmtId="2" fontId="53" fillId="0" borderId="30" xfId="0" applyNumberFormat="1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2" fontId="6" fillId="0" borderId="30" xfId="0" applyNumberFormat="1" applyFont="1" applyFill="1" applyBorder="1" applyAlignment="1">
      <alignment horizontal="center" vertical="top" wrapText="1"/>
    </xf>
    <xf numFmtId="2" fontId="6" fillId="0" borderId="27" xfId="0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27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readingOrder="1"/>
    </xf>
    <xf numFmtId="0" fontId="53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/>
    </xf>
    <xf numFmtId="2" fontId="53" fillId="0" borderId="11" xfId="0" applyNumberFormat="1" applyFont="1" applyFill="1" applyBorder="1" applyAlignment="1">
      <alignment horizontal="center" vertical="top" readingOrder="1"/>
    </xf>
    <xf numFmtId="2" fontId="6" fillId="0" borderId="17" xfId="0" applyNumberFormat="1" applyFont="1" applyFill="1" applyBorder="1" applyAlignment="1">
      <alignment horizontal="center" vertical="top" wrapText="1"/>
    </xf>
    <xf numFmtId="4" fontId="6" fillId="34" borderId="28" xfId="34" applyNumberFormat="1" applyFont="1" applyFill="1" applyBorder="1" applyProtection="1">
      <alignment horizontal="right" vertical="top" shrinkToFit="1"/>
      <protection/>
    </xf>
    <xf numFmtId="0" fontId="53" fillId="0" borderId="11" xfId="0" applyFont="1" applyFill="1" applyBorder="1" applyAlignment="1">
      <alignment horizontal="center" vertical="top"/>
    </xf>
    <xf numFmtId="4" fontId="6" fillId="34" borderId="11" xfId="34" applyNumberFormat="1" applyFont="1" applyFill="1" applyBorder="1" applyProtection="1">
      <alignment horizontal="right" vertical="top" shrinkToFit="1"/>
      <protection/>
    </xf>
    <xf numFmtId="0" fontId="52" fillId="0" borderId="11" xfId="0" applyFont="1" applyFill="1" applyBorder="1" applyAlignment="1">
      <alignment horizontal="center" vertical="top" wrapText="1" readingOrder="1"/>
    </xf>
    <xf numFmtId="172" fontId="52" fillId="0" borderId="34" xfId="0" applyNumberFormat="1" applyFont="1" applyFill="1" applyBorder="1" applyAlignment="1">
      <alignment horizontal="center" vertical="top" wrapText="1"/>
    </xf>
    <xf numFmtId="0" fontId="52" fillId="0" borderId="35" xfId="0" applyFont="1" applyFill="1" applyBorder="1" applyAlignment="1">
      <alignment horizontal="center" vertical="top" wrapText="1"/>
    </xf>
    <xf numFmtId="2" fontId="53" fillId="0" borderId="36" xfId="0" applyNumberFormat="1" applyFont="1" applyFill="1" applyBorder="1" applyAlignment="1">
      <alignment horizontal="center" vertical="top" readingOrder="1"/>
    </xf>
    <xf numFmtId="2" fontId="53" fillId="0" borderId="37" xfId="0" applyNumberFormat="1" applyFont="1" applyFill="1" applyBorder="1" applyAlignment="1">
      <alignment horizontal="center" vertical="top" wrapText="1"/>
    </xf>
    <xf numFmtId="2" fontId="53" fillId="0" borderId="38" xfId="0" applyNumberFormat="1" applyFont="1" applyFill="1" applyBorder="1" applyAlignment="1">
      <alignment horizontal="center" vertical="top" readingOrder="1"/>
    </xf>
    <xf numFmtId="0" fontId="53" fillId="0" borderId="39" xfId="0" applyFont="1" applyFill="1" applyBorder="1" applyAlignment="1">
      <alignment vertical="center" wrapText="1"/>
    </xf>
    <xf numFmtId="0" fontId="53" fillId="0" borderId="39" xfId="0" applyFont="1" applyFill="1" applyBorder="1" applyAlignment="1">
      <alignment horizontal="center" vertical="top" wrapText="1"/>
    </xf>
    <xf numFmtId="0" fontId="53" fillId="0" borderId="40" xfId="0" applyFont="1" applyFill="1" applyBorder="1" applyAlignment="1">
      <alignment horizontal="center" vertical="top" wrapText="1"/>
    </xf>
    <xf numFmtId="0" fontId="53" fillId="0" borderId="41" xfId="0" applyFont="1" applyFill="1" applyBorder="1" applyAlignment="1">
      <alignment horizontal="center" vertical="top" wrapText="1"/>
    </xf>
    <xf numFmtId="2" fontId="53" fillId="0" borderId="42" xfId="0" applyNumberFormat="1" applyFont="1" applyFill="1" applyBorder="1" applyAlignment="1">
      <alignment horizontal="center" vertical="top" wrapText="1"/>
    </xf>
    <xf numFmtId="2" fontId="53" fillId="0" borderId="43" xfId="0" applyNumberFormat="1" applyFont="1" applyFill="1" applyBorder="1" applyAlignment="1">
      <alignment horizontal="center" vertical="top" readingOrder="1"/>
    </xf>
    <xf numFmtId="2" fontId="53" fillId="0" borderId="44" xfId="0" applyNumberFormat="1" applyFont="1" applyFill="1" applyBorder="1" applyAlignment="1">
      <alignment horizontal="center" vertical="top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52" fillId="0" borderId="14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52" fillId="0" borderId="29" xfId="0" applyFont="1" applyFill="1" applyBorder="1" applyAlignment="1">
      <alignment horizontal="center" vertical="top" wrapText="1"/>
    </xf>
    <xf numFmtId="0" fontId="52" fillId="0" borderId="30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8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52" fillId="0" borderId="45" xfId="0" applyFont="1" applyFill="1" applyBorder="1" applyAlignment="1">
      <alignment horizontal="center" vertical="top" wrapText="1" readingOrder="1"/>
    </xf>
    <xf numFmtId="0" fontId="52" fillId="0" borderId="46" xfId="0" applyFont="1" applyFill="1" applyBorder="1" applyAlignment="1">
      <alignment horizontal="center" vertical="top" wrapText="1" readingOrder="1"/>
    </xf>
    <xf numFmtId="0" fontId="52" fillId="0" borderId="47" xfId="0" applyFont="1" applyFill="1" applyBorder="1" applyAlignment="1">
      <alignment horizontal="center" vertical="top" wrapText="1" readingOrder="1"/>
    </xf>
    <xf numFmtId="0" fontId="52" fillId="0" borderId="29" xfId="0" applyFont="1" applyFill="1" applyBorder="1" applyAlignment="1">
      <alignment vertical="top" wrapText="1" readingOrder="1"/>
    </xf>
    <xf numFmtId="0" fontId="0" fillId="0" borderId="30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52" fillId="0" borderId="11" xfId="0" applyFont="1" applyFill="1" applyBorder="1" applyAlignment="1">
      <alignment horizontal="center" vertical="top" readingOrder="1"/>
    </xf>
    <xf numFmtId="0" fontId="53" fillId="0" borderId="16" xfId="0" applyFont="1" applyFill="1" applyBorder="1" applyAlignment="1">
      <alignment vertical="top" wrapText="1"/>
    </xf>
    <xf numFmtId="0" fontId="53" fillId="0" borderId="0" xfId="0" applyFont="1" applyFill="1" applyBorder="1" applyAlignment="1">
      <alignment wrapText="1"/>
    </xf>
    <xf numFmtId="0" fontId="53" fillId="0" borderId="30" xfId="0" applyFont="1" applyFill="1" applyBorder="1" applyAlignment="1">
      <alignment wrapText="1"/>
    </xf>
    <xf numFmtId="0" fontId="52" fillId="0" borderId="14" xfId="0" applyFont="1" applyFill="1" applyBorder="1" applyAlignment="1">
      <alignment horizontal="center" vertical="top" readingOrder="1"/>
    </xf>
    <xf numFmtId="0" fontId="52" fillId="0" borderId="27" xfId="0" applyFont="1" applyFill="1" applyBorder="1" applyAlignment="1">
      <alignment horizontal="center" vertical="top" readingOrder="1"/>
    </xf>
    <xf numFmtId="0" fontId="52" fillId="0" borderId="28" xfId="0" applyFont="1" applyFill="1" applyBorder="1" applyAlignment="1">
      <alignment horizontal="center" vertical="top" readingOrder="1"/>
    </xf>
    <xf numFmtId="0" fontId="52" fillId="0" borderId="14" xfId="0" applyFont="1" applyFill="1" applyBorder="1" applyAlignment="1">
      <alignment horizontal="left" vertical="top" wrapText="1"/>
    </xf>
    <xf numFmtId="0" fontId="52" fillId="0" borderId="27" xfId="0" applyFont="1" applyFill="1" applyBorder="1" applyAlignment="1">
      <alignment horizontal="left" vertical="top" wrapText="1"/>
    </xf>
    <xf numFmtId="0" fontId="52" fillId="0" borderId="28" xfId="0" applyFont="1" applyFill="1" applyBorder="1" applyAlignment="1">
      <alignment horizontal="left" vertical="top" wrapText="1"/>
    </xf>
    <xf numFmtId="0" fontId="52" fillId="0" borderId="27" xfId="0" applyFont="1" applyFill="1" applyBorder="1" applyAlignment="1">
      <alignment horizontal="center" vertical="top" wrapText="1" readingOrder="1"/>
    </xf>
    <xf numFmtId="0" fontId="52" fillId="0" borderId="28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left" vertical="top" wrapText="1" readingOrder="1"/>
    </xf>
    <xf numFmtId="0" fontId="52" fillId="0" borderId="28" xfId="0" applyFont="1" applyFill="1" applyBorder="1" applyAlignment="1">
      <alignment horizontal="left" vertical="top" wrapText="1" readingOrder="1"/>
    </xf>
    <xf numFmtId="0" fontId="52" fillId="0" borderId="26" xfId="0" applyFont="1" applyFill="1" applyBorder="1" applyAlignment="1">
      <alignment horizontal="center" vertical="top" wrapText="1" readingOrder="1"/>
    </xf>
    <xf numFmtId="0" fontId="52" fillId="0" borderId="0" xfId="0" applyFont="1" applyFill="1" applyBorder="1" applyAlignment="1">
      <alignment horizontal="center" vertical="top" wrapText="1" readingOrder="1"/>
    </xf>
    <xf numFmtId="0" fontId="52" fillId="0" borderId="32" xfId="0" applyFont="1" applyFill="1" applyBorder="1" applyAlignment="1">
      <alignment horizontal="center" vertical="top" wrapText="1" readingOrder="1"/>
    </xf>
    <xf numFmtId="0" fontId="52" fillId="0" borderId="12" xfId="0" applyFont="1" applyFill="1" applyBorder="1" applyAlignment="1">
      <alignment horizontal="center" vertical="top" readingOrder="1"/>
    </xf>
    <xf numFmtId="0" fontId="2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3" fillId="0" borderId="33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54" fillId="0" borderId="0" xfId="0" applyFont="1" applyFill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33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right" vertical="top" wrapText="1" readingOrder="1"/>
    </xf>
    <xf numFmtId="0" fontId="0" fillId="0" borderId="27" xfId="0" applyFont="1" applyFill="1" applyBorder="1" applyAlignment="1">
      <alignment horizontal="center" vertical="top" readingOrder="1"/>
    </xf>
    <xf numFmtId="0" fontId="4" fillId="0" borderId="11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4" fillId="0" borderId="15" xfId="0" applyFont="1" applyFill="1" applyBorder="1" applyAlignment="1">
      <alignment vertical="top" wrapText="1"/>
    </xf>
    <xf numFmtId="0" fontId="54" fillId="0" borderId="26" xfId="0" applyFont="1" applyFill="1" applyBorder="1" applyAlignment="1">
      <alignment vertical="top" wrapText="1"/>
    </xf>
    <xf numFmtId="0" fontId="54" fillId="0" borderId="33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readingOrder="1"/>
    </xf>
    <xf numFmtId="0" fontId="52" fillId="0" borderId="27" xfId="0" applyFont="1" applyFill="1" applyBorder="1" applyAlignment="1">
      <alignment horizontal="center" readingOrder="1"/>
    </xf>
    <xf numFmtId="0" fontId="52" fillId="0" borderId="28" xfId="0" applyFont="1" applyFill="1" applyBorder="1" applyAlignment="1">
      <alignment horizontal="center" readingOrder="1"/>
    </xf>
    <xf numFmtId="0" fontId="52" fillId="0" borderId="0" xfId="0" applyFont="1" applyFill="1" applyBorder="1" applyAlignment="1">
      <alignment horizontal="left" vertical="top" wrapText="1" readingOrder="1"/>
    </xf>
    <xf numFmtId="0" fontId="53" fillId="0" borderId="11" xfId="0" applyFont="1" applyFill="1" applyBorder="1" applyAlignment="1">
      <alignment horizontal="center" vertical="top" wrapText="1" readingOrder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3" customWidth="1"/>
    <col min="17" max="17" width="18.00390625" style="1" customWidth="1"/>
    <col min="18" max="16384" width="19.7109375" style="1" customWidth="1"/>
  </cols>
  <sheetData>
    <row r="1" spans="11:17" ht="12.75" customHeight="1">
      <c r="K1" s="185" t="s">
        <v>55</v>
      </c>
      <c r="L1" s="185"/>
      <c r="M1" s="185"/>
      <c r="N1" s="185"/>
      <c r="O1" s="185"/>
      <c r="P1" s="185"/>
      <c r="Q1" s="185"/>
    </row>
    <row r="2" spans="11:17" ht="37.5" customHeight="1">
      <c r="K2" s="186" t="s">
        <v>54</v>
      </c>
      <c r="L2" s="186"/>
      <c r="M2" s="186"/>
      <c r="N2" s="186"/>
      <c r="O2" s="186"/>
      <c r="P2" s="186"/>
      <c r="Q2" s="186"/>
    </row>
    <row r="3" spans="1:17" ht="42.75" customHeight="1">
      <c r="A3" s="187" t="s">
        <v>27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ht="9.75" customHeight="1">
      <c r="Q4" s="5" t="s">
        <v>8</v>
      </c>
    </row>
    <row r="5" spans="1:17" s="6" customFormat="1" ht="42" customHeight="1">
      <c r="A5" s="188" t="s">
        <v>9</v>
      </c>
      <c r="B5" s="189" t="s">
        <v>10</v>
      </c>
      <c r="C5" s="188" t="s">
        <v>11</v>
      </c>
      <c r="D5" s="188" t="s">
        <v>12</v>
      </c>
      <c r="E5" s="191" t="s">
        <v>0</v>
      </c>
      <c r="F5" s="192"/>
      <c r="G5" s="192"/>
      <c r="H5" s="192"/>
      <c r="I5" s="192"/>
      <c r="J5" s="193"/>
      <c r="K5" s="191" t="s">
        <v>13</v>
      </c>
      <c r="L5" s="192"/>
      <c r="M5" s="192"/>
      <c r="N5" s="192"/>
      <c r="O5" s="192"/>
      <c r="P5" s="193"/>
      <c r="Q5" s="189" t="s">
        <v>14</v>
      </c>
    </row>
    <row r="6" spans="1:17" s="6" customFormat="1" ht="21.75" customHeight="1">
      <c r="A6" s="188"/>
      <c r="B6" s="190"/>
      <c r="C6" s="188"/>
      <c r="D6" s="188"/>
      <c r="E6" s="55" t="s">
        <v>1</v>
      </c>
      <c r="F6" s="55" t="s">
        <v>15</v>
      </c>
      <c r="G6" s="55" t="s">
        <v>16</v>
      </c>
      <c r="H6" s="55" t="s">
        <v>17</v>
      </c>
      <c r="I6" s="55" t="s">
        <v>18</v>
      </c>
      <c r="J6" s="55" t="s">
        <v>19</v>
      </c>
      <c r="K6" s="7" t="s">
        <v>20</v>
      </c>
      <c r="L6" s="56" t="s">
        <v>15</v>
      </c>
      <c r="M6" s="56" t="s">
        <v>16</v>
      </c>
      <c r="N6" s="56" t="s">
        <v>17</v>
      </c>
      <c r="O6" s="56" t="s">
        <v>18</v>
      </c>
      <c r="P6" s="56" t="s">
        <v>19</v>
      </c>
      <c r="Q6" s="190"/>
    </row>
    <row r="7" spans="1:17" s="6" customFormat="1" ht="11.25" customHeigh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0">
        <v>12</v>
      </c>
      <c r="M7" s="60">
        <v>13</v>
      </c>
      <c r="N7" s="60">
        <v>14</v>
      </c>
      <c r="O7" s="60">
        <v>15</v>
      </c>
      <c r="P7" s="60">
        <v>16</v>
      </c>
      <c r="Q7" s="61">
        <v>17</v>
      </c>
    </row>
    <row r="8" spans="1:17" s="6" customFormat="1" ht="24" customHeight="1">
      <c r="A8" s="61"/>
      <c r="B8" s="176" t="s">
        <v>34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</row>
    <row r="9" spans="1:17" s="6" customFormat="1" ht="14.25" customHeight="1">
      <c r="A9" s="62">
        <v>1</v>
      </c>
      <c r="B9" s="178" t="s">
        <v>35</v>
      </c>
      <c r="C9" s="179"/>
      <c r="D9" s="180"/>
      <c r="E9" s="180"/>
      <c r="F9" s="180"/>
      <c r="G9" s="180"/>
      <c r="H9" s="180"/>
      <c r="I9" s="180"/>
      <c r="J9" s="180"/>
      <c r="K9" s="180"/>
      <c r="L9" s="179"/>
      <c r="M9" s="179"/>
      <c r="N9" s="179"/>
      <c r="O9" s="179"/>
      <c r="P9" s="179"/>
      <c r="Q9" s="181"/>
    </row>
    <row r="10" spans="1:17" s="6" customFormat="1" ht="23.25" customHeight="1">
      <c r="A10" s="182" t="s">
        <v>4</v>
      </c>
      <c r="B10" s="165" t="s">
        <v>28</v>
      </c>
      <c r="C10" s="138" t="s">
        <v>5</v>
      </c>
      <c r="D10" s="69" t="s">
        <v>36</v>
      </c>
      <c r="E10" s="10">
        <f aca="true" t="shared" si="0" ref="E10:J10">E11+E12</f>
        <v>92044.72</v>
      </c>
      <c r="F10" s="10">
        <f t="shared" si="0"/>
        <v>20647</v>
      </c>
      <c r="G10" s="10">
        <f t="shared" si="0"/>
        <v>17138.4</v>
      </c>
      <c r="H10" s="10">
        <f t="shared" si="0"/>
        <v>18086.440000000002</v>
      </c>
      <c r="I10" s="10">
        <f t="shared" si="0"/>
        <v>18086.440000000002</v>
      </c>
      <c r="J10" s="10">
        <f t="shared" si="0"/>
        <v>18086.440000000002</v>
      </c>
      <c r="K10" s="11" t="s">
        <v>49</v>
      </c>
      <c r="L10" s="60" t="s">
        <v>21</v>
      </c>
      <c r="M10" s="60" t="s">
        <v>21</v>
      </c>
      <c r="N10" s="60">
        <v>82.5</v>
      </c>
      <c r="O10" s="60">
        <v>83</v>
      </c>
      <c r="P10" s="60">
        <v>83.5</v>
      </c>
      <c r="Q10" s="138" t="s">
        <v>30</v>
      </c>
    </row>
    <row r="11" spans="1:17" s="6" customFormat="1" ht="15" customHeight="1">
      <c r="A11" s="183"/>
      <c r="B11" s="166"/>
      <c r="C11" s="184"/>
      <c r="D11" s="12" t="s">
        <v>3</v>
      </c>
      <c r="E11" s="13">
        <f>F11+G11+H11+I11+J11</f>
        <v>80269.8</v>
      </c>
      <c r="F11" s="14">
        <v>18230.4</v>
      </c>
      <c r="G11" s="14">
        <v>14864.1</v>
      </c>
      <c r="H11" s="14">
        <v>15725.1</v>
      </c>
      <c r="I11" s="14">
        <v>15725.1</v>
      </c>
      <c r="J11" s="14">
        <v>15725.1</v>
      </c>
      <c r="K11" s="11" t="s">
        <v>48</v>
      </c>
      <c r="L11" s="60">
        <v>2284</v>
      </c>
      <c r="M11" s="60">
        <v>2286</v>
      </c>
      <c r="N11" s="60">
        <v>3663</v>
      </c>
      <c r="O11" s="60">
        <v>3849</v>
      </c>
      <c r="P11" s="60">
        <v>4036</v>
      </c>
      <c r="Q11" s="139"/>
    </row>
    <row r="12" spans="1:17" s="6" customFormat="1" ht="24.75" customHeight="1">
      <c r="A12" s="183"/>
      <c r="B12" s="166"/>
      <c r="C12" s="184"/>
      <c r="D12" s="15" t="s">
        <v>2</v>
      </c>
      <c r="E12" s="13">
        <f>F12+G12+H12+I12+J12</f>
        <v>11774.92</v>
      </c>
      <c r="F12" s="13">
        <v>2416.6</v>
      </c>
      <c r="G12" s="13">
        <v>2274.3</v>
      </c>
      <c r="H12" s="13">
        <v>2361.34</v>
      </c>
      <c r="I12" s="13">
        <v>2361.34</v>
      </c>
      <c r="J12" s="13">
        <v>2361.34</v>
      </c>
      <c r="K12" s="11" t="s">
        <v>38</v>
      </c>
      <c r="L12" s="60">
        <v>-30</v>
      </c>
      <c r="M12" s="60">
        <v>-26.2</v>
      </c>
      <c r="N12" s="60">
        <v>18.3</v>
      </c>
      <c r="O12" s="60">
        <v>24.3</v>
      </c>
      <c r="P12" s="60">
        <v>30.3</v>
      </c>
      <c r="Q12" s="139"/>
    </row>
    <row r="13" spans="1:17" s="6" customFormat="1" ht="48" customHeight="1">
      <c r="A13" s="70"/>
      <c r="B13" s="166"/>
      <c r="C13" s="70"/>
      <c r="D13" s="17"/>
      <c r="E13" s="70"/>
      <c r="F13" s="70"/>
      <c r="G13" s="70"/>
      <c r="H13" s="70"/>
      <c r="I13" s="70"/>
      <c r="J13" s="70"/>
      <c r="K13" s="11" t="s">
        <v>29</v>
      </c>
      <c r="L13" s="60">
        <v>22741</v>
      </c>
      <c r="M13" s="60">
        <v>28859</v>
      </c>
      <c r="N13" s="60">
        <v>28170</v>
      </c>
      <c r="O13" s="60">
        <v>31297</v>
      </c>
      <c r="P13" s="60">
        <v>22741</v>
      </c>
      <c r="Q13" s="139"/>
    </row>
    <row r="14" spans="1:17" s="6" customFormat="1" ht="59.25" customHeight="1">
      <c r="A14" s="70"/>
      <c r="B14" s="16"/>
      <c r="C14" s="70"/>
      <c r="D14" s="17"/>
      <c r="E14" s="70"/>
      <c r="F14" s="70"/>
      <c r="G14" s="70"/>
      <c r="H14" s="70"/>
      <c r="I14" s="70"/>
      <c r="J14" s="70"/>
      <c r="K14" s="11" t="s">
        <v>39</v>
      </c>
      <c r="L14" s="60">
        <v>11.3</v>
      </c>
      <c r="M14" s="60">
        <v>38.2</v>
      </c>
      <c r="N14" s="60">
        <v>11.3</v>
      </c>
      <c r="O14" s="60">
        <v>11.1</v>
      </c>
      <c r="P14" s="60">
        <v>10.9</v>
      </c>
      <c r="Q14" s="139"/>
    </row>
    <row r="15" spans="1:17" s="6" customFormat="1" ht="12" customHeight="1">
      <c r="A15" s="70"/>
      <c r="B15" s="16"/>
      <c r="C15" s="70"/>
      <c r="D15" s="17"/>
      <c r="E15" s="70"/>
      <c r="F15" s="70"/>
      <c r="G15" s="70"/>
      <c r="H15" s="70"/>
      <c r="I15" s="70"/>
      <c r="J15" s="70"/>
      <c r="K15" s="11" t="s">
        <v>40</v>
      </c>
      <c r="L15" s="60">
        <v>23106</v>
      </c>
      <c r="M15" s="60">
        <v>25115</v>
      </c>
      <c r="N15" s="60">
        <v>33269</v>
      </c>
      <c r="O15" s="60">
        <v>34655</v>
      </c>
      <c r="P15" s="60">
        <v>36041</v>
      </c>
      <c r="Q15" s="139"/>
    </row>
    <row r="16" spans="1:17" s="6" customFormat="1" ht="12" customHeight="1">
      <c r="A16" s="70"/>
      <c r="B16" s="16"/>
      <c r="C16" s="70"/>
      <c r="D16" s="17"/>
      <c r="E16" s="70"/>
      <c r="F16" s="70"/>
      <c r="G16" s="70"/>
      <c r="H16" s="70"/>
      <c r="I16" s="70"/>
      <c r="J16" s="70"/>
      <c r="K16" s="11" t="s">
        <v>41</v>
      </c>
      <c r="L16" s="60">
        <v>-16.7</v>
      </c>
      <c r="M16" s="60">
        <v>-10.4</v>
      </c>
      <c r="N16" s="60">
        <v>20</v>
      </c>
      <c r="O16" s="60">
        <v>25</v>
      </c>
      <c r="P16" s="60">
        <v>30</v>
      </c>
      <c r="Q16" s="139"/>
    </row>
    <row r="17" spans="1:17" s="6" customFormat="1" ht="15.75" customHeight="1">
      <c r="A17" s="70"/>
      <c r="B17" s="16"/>
      <c r="C17" s="70"/>
      <c r="D17" s="17"/>
      <c r="E17" s="70"/>
      <c r="F17" s="70"/>
      <c r="G17" s="70"/>
      <c r="H17" s="70"/>
      <c r="I17" s="70"/>
      <c r="J17" s="70"/>
      <c r="K17" s="11" t="s">
        <v>43</v>
      </c>
      <c r="L17" s="60" t="s">
        <v>21</v>
      </c>
      <c r="M17" s="60">
        <v>2</v>
      </c>
      <c r="N17" s="60">
        <v>3</v>
      </c>
      <c r="O17" s="60">
        <v>4</v>
      </c>
      <c r="P17" s="60">
        <v>5</v>
      </c>
      <c r="Q17" s="139"/>
    </row>
    <row r="18" spans="1:17" s="6" customFormat="1" ht="15" customHeight="1">
      <c r="A18" s="70"/>
      <c r="B18" s="16"/>
      <c r="C18" s="70"/>
      <c r="D18" s="17"/>
      <c r="E18" s="70"/>
      <c r="F18" s="70"/>
      <c r="G18" s="70"/>
      <c r="H18" s="70"/>
      <c r="I18" s="70"/>
      <c r="J18" s="70"/>
      <c r="K18" s="11" t="s">
        <v>42</v>
      </c>
      <c r="L18" s="60" t="s">
        <v>21</v>
      </c>
      <c r="M18" s="60">
        <v>110</v>
      </c>
      <c r="N18" s="60">
        <v>50</v>
      </c>
      <c r="O18" s="60">
        <v>60</v>
      </c>
      <c r="P18" s="60">
        <v>65</v>
      </c>
      <c r="Q18" s="140"/>
    </row>
    <row r="19" spans="1:17" s="6" customFormat="1" ht="24.75" customHeight="1">
      <c r="A19" s="70"/>
      <c r="B19" s="16"/>
      <c r="C19" s="70"/>
      <c r="D19" s="17"/>
      <c r="E19" s="70"/>
      <c r="F19" s="70"/>
      <c r="G19" s="70"/>
      <c r="H19" s="70"/>
      <c r="I19" s="70"/>
      <c r="J19" s="70"/>
      <c r="K19" s="11" t="s">
        <v>44</v>
      </c>
      <c r="L19" s="60">
        <v>90</v>
      </c>
      <c r="M19" s="60">
        <v>90</v>
      </c>
      <c r="N19" s="60">
        <v>90</v>
      </c>
      <c r="O19" s="60">
        <v>90</v>
      </c>
      <c r="P19" s="60">
        <v>90</v>
      </c>
      <c r="Q19" s="138" t="s">
        <v>31</v>
      </c>
    </row>
    <row r="20" spans="1:17" s="6" customFormat="1" ht="21.75" customHeight="1">
      <c r="A20" s="70"/>
      <c r="B20" s="16"/>
      <c r="C20" s="70"/>
      <c r="D20" s="17"/>
      <c r="E20" s="70"/>
      <c r="F20" s="70"/>
      <c r="G20" s="70"/>
      <c r="H20" s="70"/>
      <c r="I20" s="70"/>
      <c r="J20" s="70"/>
      <c r="K20" s="11" t="s">
        <v>45</v>
      </c>
      <c r="L20" s="31">
        <v>4</v>
      </c>
      <c r="M20" s="31">
        <v>7.3</v>
      </c>
      <c r="N20" s="31">
        <v>9.5</v>
      </c>
      <c r="O20" s="31">
        <v>8</v>
      </c>
      <c r="P20" s="31">
        <v>9.59</v>
      </c>
      <c r="Q20" s="139"/>
    </row>
    <row r="21" spans="1:17" s="6" customFormat="1" ht="45" customHeight="1">
      <c r="A21" s="70"/>
      <c r="B21" s="16"/>
      <c r="C21" s="70"/>
      <c r="D21" s="17"/>
      <c r="E21" s="70"/>
      <c r="F21" s="70"/>
      <c r="G21" s="70"/>
      <c r="H21" s="70"/>
      <c r="I21" s="70"/>
      <c r="J21" s="70"/>
      <c r="K21" s="11" t="s">
        <v>46</v>
      </c>
      <c r="L21" s="31">
        <v>100</v>
      </c>
      <c r="M21" s="31">
        <v>100</v>
      </c>
      <c r="N21" s="31">
        <v>100</v>
      </c>
      <c r="O21" s="31">
        <v>100</v>
      </c>
      <c r="P21" s="31">
        <v>100</v>
      </c>
      <c r="Q21" s="139"/>
    </row>
    <row r="22" spans="1:17" s="6" customFormat="1" ht="33" customHeight="1" thickBot="1">
      <c r="A22" s="70"/>
      <c r="B22" s="16"/>
      <c r="C22" s="70"/>
      <c r="D22" s="17"/>
      <c r="E22" s="70"/>
      <c r="F22" s="70"/>
      <c r="G22" s="70"/>
      <c r="H22" s="70"/>
      <c r="I22" s="70"/>
      <c r="J22" s="70"/>
      <c r="K22" s="11" t="s">
        <v>47</v>
      </c>
      <c r="L22" s="31">
        <v>25</v>
      </c>
      <c r="M22" s="31">
        <v>32.5</v>
      </c>
      <c r="N22" s="31">
        <v>25</v>
      </c>
      <c r="O22" s="31">
        <v>25</v>
      </c>
      <c r="P22" s="31">
        <v>25</v>
      </c>
      <c r="Q22" s="140"/>
    </row>
    <row r="23" spans="1:17" s="6" customFormat="1" ht="12.75" customHeight="1" hidden="1">
      <c r="A23" s="70"/>
      <c r="B23" s="16"/>
      <c r="C23" s="70"/>
      <c r="D23" s="17"/>
      <c r="E23" s="70"/>
      <c r="F23" s="70"/>
      <c r="G23" s="70"/>
      <c r="H23" s="70"/>
      <c r="I23" s="70"/>
      <c r="J23" s="70"/>
      <c r="K23" s="18"/>
      <c r="L23" s="63"/>
      <c r="M23" s="63"/>
      <c r="N23" s="63"/>
      <c r="O23" s="63"/>
      <c r="P23" s="63"/>
      <c r="Q23" s="57"/>
    </row>
    <row r="24" spans="1:17" s="6" customFormat="1" ht="12.75" customHeight="1" hidden="1">
      <c r="A24" s="70"/>
      <c r="B24" s="16"/>
      <c r="C24" s="70"/>
      <c r="D24" s="17"/>
      <c r="E24" s="70"/>
      <c r="F24" s="70"/>
      <c r="G24" s="70"/>
      <c r="H24" s="70"/>
      <c r="I24" s="70"/>
      <c r="J24" s="70"/>
      <c r="K24" s="18"/>
      <c r="L24" s="54"/>
      <c r="M24" s="54"/>
      <c r="N24" s="54"/>
      <c r="O24" s="54"/>
      <c r="P24" s="54"/>
      <c r="Q24" s="57"/>
    </row>
    <row r="25" spans="1:17" s="6" customFormat="1" ht="12.75" customHeight="1" hidden="1" thickBot="1">
      <c r="A25" s="70"/>
      <c r="B25" s="16"/>
      <c r="C25" s="70"/>
      <c r="D25" s="17"/>
      <c r="E25" s="70"/>
      <c r="F25" s="70"/>
      <c r="G25" s="70"/>
      <c r="H25" s="70"/>
      <c r="I25" s="70"/>
      <c r="J25" s="70"/>
      <c r="K25" s="18"/>
      <c r="L25" s="54"/>
      <c r="M25" s="54"/>
      <c r="N25" s="54"/>
      <c r="O25" s="54"/>
      <c r="P25" s="54"/>
      <c r="Q25" s="58"/>
    </row>
    <row r="26" spans="1:17" s="6" customFormat="1" ht="24" customHeight="1">
      <c r="A26" s="158"/>
      <c r="B26" s="147" t="s">
        <v>22</v>
      </c>
      <c r="C26" s="172"/>
      <c r="D26" s="19" t="s">
        <v>23</v>
      </c>
      <c r="E26" s="20">
        <f>SUM(F26:J26)</f>
        <v>92044.72</v>
      </c>
      <c r="F26" s="20">
        <f>SUM(F27:F28)</f>
        <v>20647</v>
      </c>
      <c r="G26" s="20">
        <f>SUM(G27:G28)</f>
        <v>17138.4</v>
      </c>
      <c r="H26" s="20">
        <f>SUM(H27:H28)</f>
        <v>18086.440000000002</v>
      </c>
      <c r="I26" s="20">
        <f>SUM(I27:I28)</f>
        <v>18086.440000000002</v>
      </c>
      <c r="J26" s="21">
        <f>SUM(J27:J28)</f>
        <v>18086.440000000002</v>
      </c>
      <c r="K26" s="175"/>
      <c r="L26" s="132"/>
      <c r="M26" s="132"/>
      <c r="N26" s="132"/>
      <c r="O26" s="132"/>
      <c r="P26" s="132"/>
      <c r="Q26" s="158"/>
    </row>
    <row r="27" spans="1:17" s="6" customFormat="1" ht="13.5" customHeight="1">
      <c r="A27" s="158"/>
      <c r="B27" s="168"/>
      <c r="C27" s="173"/>
      <c r="D27" s="22" t="s">
        <v>3</v>
      </c>
      <c r="E27" s="23">
        <f>SUM(F27:J27)</f>
        <v>80269.8</v>
      </c>
      <c r="F27" s="23">
        <f aca="true" t="shared" si="1" ref="F27:J28">F11</f>
        <v>18230.4</v>
      </c>
      <c r="G27" s="23">
        <f t="shared" si="1"/>
        <v>14864.1</v>
      </c>
      <c r="H27" s="23">
        <f t="shared" si="1"/>
        <v>15725.1</v>
      </c>
      <c r="I27" s="23">
        <f t="shared" si="1"/>
        <v>15725.1</v>
      </c>
      <c r="J27" s="24">
        <f t="shared" si="1"/>
        <v>15725.1</v>
      </c>
      <c r="K27" s="175"/>
      <c r="L27" s="132"/>
      <c r="M27" s="132"/>
      <c r="N27" s="132"/>
      <c r="O27" s="132"/>
      <c r="P27" s="132"/>
      <c r="Q27" s="158"/>
    </row>
    <row r="28" spans="1:17" s="6" customFormat="1" ht="14.25" customHeight="1" thickBot="1">
      <c r="A28" s="158"/>
      <c r="B28" s="169"/>
      <c r="C28" s="174"/>
      <c r="D28" s="25" t="s">
        <v>2</v>
      </c>
      <c r="E28" s="26">
        <f>SUM(F28:J28)</f>
        <v>11774.92</v>
      </c>
      <c r="F28" s="27">
        <f t="shared" si="1"/>
        <v>2416.6</v>
      </c>
      <c r="G28" s="27">
        <f t="shared" si="1"/>
        <v>2274.3</v>
      </c>
      <c r="H28" s="27">
        <f t="shared" si="1"/>
        <v>2361.34</v>
      </c>
      <c r="I28" s="27">
        <f t="shared" si="1"/>
        <v>2361.34</v>
      </c>
      <c r="J28" s="28">
        <f t="shared" si="1"/>
        <v>2361.34</v>
      </c>
      <c r="K28" s="175"/>
      <c r="L28" s="132"/>
      <c r="M28" s="132"/>
      <c r="N28" s="132"/>
      <c r="O28" s="132"/>
      <c r="P28" s="132"/>
      <c r="Q28" s="158"/>
    </row>
    <row r="29" spans="1:17" s="6" customFormat="1" ht="12" customHeight="1">
      <c r="A29" s="65" t="s">
        <v>6</v>
      </c>
      <c r="B29" s="159" t="s">
        <v>56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1"/>
    </row>
    <row r="30" spans="1:17" s="6" customFormat="1" ht="21.75" customHeight="1">
      <c r="A30" s="162" t="s">
        <v>7</v>
      </c>
      <c r="B30" s="165" t="s">
        <v>57</v>
      </c>
      <c r="C30" s="147" t="s">
        <v>5</v>
      </c>
      <c r="D30" s="29" t="s">
        <v>23</v>
      </c>
      <c r="E30" s="10">
        <f aca="true" t="shared" si="2" ref="E30:J30">E31+E32</f>
        <v>5188.2</v>
      </c>
      <c r="F30" s="10">
        <f t="shared" si="2"/>
        <v>1024.2</v>
      </c>
      <c r="G30" s="10">
        <f t="shared" si="2"/>
        <v>1170</v>
      </c>
      <c r="H30" s="10">
        <f t="shared" si="2"/>
        <v>998</v>
      </c>
      <c r="I30" s="10">
        <f t="shared" si="2"/>
        <v>998</v>
      </c>
      <c r="J30" s="10">
        <f t="shared" si="2"/>
        <v>998</v>
      </c>
      <c r="K30" s="30" t="s">
        <v>50</v>
      </c>
      <c r="L30" s="31" t="s">
        <v>21</v>
      </c>
      <c r="M30" s="31">
        <v>2</v>
      </c>
      <c r="N30" s="31">
        <v>2</v>
      </c>
      <c r="O30" s="31">
        <v>3</v>
      </c>
      <c r="P30" s="31">
        <v>4</v>
      </c>
      <c r="Q30" s="60" t="s">
        <v>30</v>
      </c>
    </row>
    <row r="31" spans="1:17" s="6" customFormat="1" ht="23.25" customHeight="1">
      <c r="A31" s="163"/>
      <c r="B31" s="166"/>
      <c r="C31" s="168"/>
      <c r="D31" s="64" t="s">
        <v>3</v>
      </c>
      <c r="E31" s="13">
        <f>F31+G31+H31+I31+J31</f>
        <v>5188.2</v>
      </c>
      <c r="F31" s="13">
        <v>1024.2</v>
      </c>
      <c r="G31" s="13">
        <v>1170</v>
      </c>
      <c r="H31" s="13">
        <v>998</v>
      </c>
      <c r="I31" s="13">
        <v>998</v>
      </c>
      <c r="J31" s="13">
        <v>998</v>
      </c>
      <c r="K31" s="170" t="s">
        <v>51</v>
      </c>
      <c r="L31" s="31">
        <v>25</v>
      </c>
      <c r="M31" s="31">
        <v>25</v>
      </c>
      <c r="N31" s="31">
        <v>25</v>
      </c>
      <c r="O31" s="31">
        <v>25</v>
      </c>
      <c r="P31" s="31">
        <v>25</v>
      </c>
      <c r="Q31" s="60" t="s">
        <v>30</v>
      </c>
    </row>
    <row r="32" spans="1:17" s="6" customFormat="1" ht="21.75" customHeight="1">
      <c r="A32" s="163"/>
      <c r="B32" s="166"/>
      <c r="C32" s="168"/>
      <c r="D32" s="64" t="s">
        <v>2</v>
      </c>
      <c r="E32" s="13">
        <f>F32+G32+H32+I32+J32</f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71"/>
      <c r="L32" s="31">
        <v>17</v>
      </c>
      <c r="M32" s="31">
        <v>17</v>
      </c>
      <c r="N32" s="31">
        <v>17</v>
      </c>
      <c r="O32" s="31">
        <v>17</v>
      </c>
      <c r="P32" s="31">
        <v>17</v>
      </c>
      <c r="Q32" s="60" t="s">
        <v>32</v>
      </c>
    </row>
    <row r="33" spans="1:17" s="6" customFormat="1" ht="26.25" customHeight="1">
      <c r="A33" s="163"/>
      <c r="B33" s="166"/>
      <c r="C33" s="168"/>
      <c r="D33" s="66"/>
      <c r="E33" s="59"/>
      <c r="F33" s="59"/>
      <c r="G33" s="59"/>
      <c r="H33" s="59"/>
      <c r="I33" s="59"/>
      <c r="J33" s="59"/>
      <c r="K33" s="33" t="s">
        <v>52</v>
      </c>
      <c r="L33" s="31">
        <v>1500</v>
      </c>
      <c r="M33" s="31">
        <v>1500</v>
      </c>
      <c r="N33" s="31">
        <v>1600</v>
      </c>
      <c r="O33" s="31">
        <v>1700</v>
      </c>
      <c r="P33" s="31">
        <v>1800</v>
      </c>
      <c r="Q33" s="60" t="s">
        <v>30</v>
      </c>
    </row>
    <row r="34" spans="1:17" s="6" customFormat="1" ht="23.25" customHeight="1">
      <c r="A34" s="163"/>
      <c r="B34" s="166"/>
      <c r="C34" s="168"/>
      <c r="D34" s="34"/>
      <c r="E34" s="35"/>
      <c r="F34" s="35"/>
      <c r="G34" s="35"/>
      <c r="H34" s="35"/>
      <c r="I34" s="35"/>
      <c r="J34" s="35"/>
      <c r="K34" s="33" t="s">
        <v>53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60" t="s">
        <v>58</v>
      </c>
    </row>
    <row r="35" spans="1:17" s="6" customFormat="1" ht="22.5" customHeight="1" thickBot="1">
      <c r="A35" s="163"/>
      <c r="B35" s="166"/>
      <c r="C35" s="168"/>
      <c r="D35" s="34"/>
      <c r="E35" s="35"/>
      <c r="F35" s="35"/>
      <c r="G35" s="35"/>
      <c r="H35" s="35"/>
      <c r="I35" s="35"/>
      <c r="J35" s="35"/>
      <c r="K35" s="33" t="s">
        <v>33</v>
      </c>
      <c r="L35" s="31">
        <v>100</v>
      </c>
      <c r="M35" s="31">
        <v>100</v>
      </c>
      <c r="N35" s="31">
        <v>100</v>
      </c>
      <c r="O35" s="31">
        <v>100</v>
      </c>
      <c r="P35" s="31">
        <v>100</v>
      </c>
      <c r="Q35" s="60" t="s">
        <v>30</v>
      </c>
    </row>
    <row r="36" spans="1:17" s="6" customFormat="1" ht="19.5" customHeight="1" hidden="1">
      <c r="A36" s="163"/>
      <c r="B36" s="166"/>
      <c r="C36" s="168"/>
      <c r="D36" s="34"/>
      <c r="E36" s="35"/>
      <c r="F36" s="35"/>
      <c r="G36" s="35"/>
      <c r="H36" s="35"/>
      <c r="I36" s="35"/>
      <c r="J36" s="35"/>
      <c r="K36" s="33"/>
      <c r="L36" s="31"/>
      <c r="M36" s="31"/>
      <c r="N36" s="31"/>
      <c r="O36" s="31"/>
      <c r="P36" s="31"/>
      <c r="Q36" s="60"/>
    </row>
    <row r="37" spans="1:17" s="6" customFormat="1" ht="10.5" customHeight="1" hidden="1">
      <c r="A37" s="163"/>
      <c r="B37" s="166"/>
      <c r="C37" s="168"/>
      <c r="D37" s="34"/>
      <c r="E37" s="35"/>
      <c r="F37" s="35"/>
      <c r="G37" s="35"/>
      <c r="H37" s="35"/>
      <c r="I37" s="35"/>
      <c r="J37" s="35"/>
      <c r="K37" s="33"/>
      <c r="L37" s="31"/>
      <c r="M37" s="31"/>
      <c r="N37" s="31"/>
      <c r="O37" s="31"/>
      <c r="P37" s="31"/>
      <c r="Q37" s="60"/>
    </row>
    <row r="38" spans="1:17" s="6" customFormat="1" ht="24.75" customHeight="1" hidden="1" thickBot="1">
      <c r="A38" s="164"/>
      <c r="B38" s="167"/>
      <c r="C38" s="169"/>
      <c r="D38" s="34"/>
      <c r="E38" s="35"/>
      <c r="F38" s="35"/>
      <c r="G38" s="35"/>
      <c r="H38" s="35"/>
      <c r="I38" s="35"/>
      <c r="J38" s="35"/>
      <c r="K38" s="33"/>
      <c r="L38" s="31"/>
      <c r="M38" s="31"/>
      <c r="N38" s="31"/>
      <c r="O38" s="31"/>
      <c r="P38" s="31"/>
      <c r="Q38" s="60"/>
    </row>
    <row r="39" spans="1:17" s="6" customFormat="1" ht="23.25" customHeight="1">
      <c r="A39" s="147"/>
      <c r="B39" s="138" t="s">
        <v>24</v>
      </c>
      <c r="C39" s="152"/>
      <c r="D39" s="19" t="s">
        <v>37</v>
      </c>
      <c r="E39" s="20">
        <f aca="true" t="shared" si="3" ref="E39:J39">SUM(E40:E41)</f>
        <v>5188.2</v>
      </c>
      <c r="F39" s="20">
        <f t="shared" si="3"/>
        <v>1024.2</v>
      </c>
      <c r="G39" s="20">
        <f t="shared" si="3"/>
        <v>1170</v>
      </c>
      <c r="H39" s="20">
        <f t="shared" si="3"/>
        <v>998</v>
      </c>
      <c r="I39" s="20">
        <f t="shared" si="3"/>
        <v>998</v>
      </c>
      <c r="J39" s="21">
        <f t="shared" si="3"/>
        <v>998</v>
      </c>
      <c r="K39" s="155"/>
      <c r="L39" s="132"/>
      <c r="M39" s="132"/>
      <c r="N39" s="132"/>
      <c r="O39" s="132"/>
      <c r="P39" s="132"/>
      <c r="Q39" s="135"/>
    </row>
    <row r="40" spans="1:17" s="6" customFormat="1" ht="13.5" customHeight="1">
      <c r="A40" s="148"/>
      <c r="B40" s="150"/>
      <c r="C40" s="153"/>
      <c r="D40" s="36" t="s">
        <v>3</v>
      </c>
      <c r="E40" s="37">
        <f>F40+G40+H40+I40+J40</f>
        <v>5188.2</v>
      </c>
      <c r="F40" s="37">
        <f aca="true" t="shared" si="4" ref="F40:J41">F31</f>
        <v>1024.2</v>
      </c>
      <c r="G40" s="37">
        <f t="shared" si="4"/>
        <v>1170</v>
      </c>
      <c r="H40" s="37">
        <f t="shared" si="4"/>
        <v>998</v>
      </c>
      <c r="I40" s="37">
        <f t="shared" si="4"/>
        <v>998</v>
      </c>
      <c r="J40" s="38">
        <f t="shared" si="4"/>
        <v>998</v>
      </c>
      <c r="K40" s="156"/>
      <c r="L40" s="134"/>
      <c r="M40" s="134"/>
      <c r="N40" s="134"/>
      <c r="O40" s="134"/>
      <c r="P40" s="134"/>
      <c r="Q40" s="136"/>
    </row>
    <row r="41" spans="1:17" s="6" customFormat="1" ht="14.25" customHeight="1" thickBot="1">
      <c r="A41" s="149"/>
      <c r="B41" s="151"/>
      <c r="C41" s="154"/>
      <c r="D41" s="39" t="s">
        <v>2</v>
      </c>
      <c r="E41" s="40">
        <f>F41+G41+H41+I41+J41</f>
        <v>0</v>
      </c>
      <c r="F41" s="40">
        <f t="shared" si="4"/>
        <v>0</v>
      </c>
      <c r="G41" s="40">
        <f t="shared" si="4"/>
        <v>0</v>
      </c>
      <c r="H41" s="40">
        <f t="shared" si="4"/>
        <v>0</v>
      </c>
      <c r="I41" s="40">
        <f t="shared" si="4"/>
        <v>0</v>
      </c>
      <c r="J41" s="41">
        <f t="shared" si="4"/>
        <v>0</v>
      </c>
      <c r="K41" s="157"/>
      <c r="L41" s="134"/>
      <c r="M41" s="134"/>
      <c r="N41" s="134"/>
      <c r="O41" s="134"/>
      <c r="P41" s="134"/>
      <c r="Q41" s="137"/>
    </row>
    <row r="42" spans="1:17" ht="22.5" customHeight="1">
      <c r="A42" s="133"/>
      <c r="B42" s="138" t="s">
        <v>25</v>
      </c>
      <c r="C42" s="141"/>
      <c r="D42" s="42" t="s">
        <v>26</v>
      </c>
      <c r="E42" s="20">
        <f>SUM(F42:J42)</f>
        <v>97232.92000000001</v>
      </c>
      <c r="F42" s="43">
        <f>SUM(F43:F44)</f>
        <v>21671.2</v>
      </c>
      <c r="G42" s="43">
        <f>SUM(G43:G44)</f>
        <v>18308.4</v>
      </c>
      <c r="H42" s="43">
        <f>SUM(H43:H44)</f>
        <v>19084.44</v>
      </c>
      <c r="I42" s="43">
        <f>SUM(I43:I44)</f>
        <v>19084.44</v>
      </c>
      <c r="J42" s="44">
        <f>SUM(J43:J44)</f>
        <v>19084.44</v>
      </c>
      <c r="K42" s="144"/>
      <c r="L42" s="132"/>
      <c r="M42" s="132"/>
      <c r="N42" s="132"/>
      <c r="O42" s="132"/>
      <c r="P42" s="132"/>
      <c r="Q42" s="133"/>
    </row>
    <row r="43" spans="1:17" ht="12.75" customHeight="1">
      <c r="A43" s="133"/>
      <c r="B43" s="139"/>
      <c r="C43" s="142"/>
      <c r="D43" s="45" t="s">
        <v>3</v>
      </c>
      <c r="E43" s="46">
        <f>SUM(F43:J43)</f>
        <v>85458</v>
      </c>
      <c r="F43" s="10">
        <f aca="true" t="shared" si="5" ref="F43:J44">F40+F27</f>
        <v>19254.600000000002</v>
      </c>
      <c r="G43" s="10">
        <f t="shared" si="5"/>
        <v>16034.1</v>
      </c>
      <c r="H43" s="10">
        <f t="shared" si="5"/>
        <v>16723.1</v>
      </c>
      <c r="I43" s="10">
        <f t="shared" si="5"/>
        <v>16723.1</v>
      </c>
      <c r="J43" s="47">
        <f t="shared" si="5"/>
        <v>16723.1</v>
      </c>
      <c r="K43" s="145"/>
      <c r="L43" s="132"/>
      <c r="M43" s="132"/>
      <c r="N43" s="132"/>
      <c r="O43" s="132"/>
      <c r="P43" s="132"/>
      <c r="Q43" s="133"/>
    </row>
    <row r="44" spans="1:17" ht="12" customHeight="1" thickBot="1">
      <c r="A44" s="133"/>
      <c r="B44" s="140"/>
      <c r="C44" s="143"/>
      <c r="D44" s="48" t="s">
        <v>2</v>
      </c>
      <c r="E44" s="49">
        <f>SUM(F44:J44)</f>
        <v>11774.92</v>
      </c>
      <c r="F44" s="50">
        <f t="shared" si="5"/>
        <v>2416.6</v>
      </c>
      <c r="G44" s="50">
        <f t="shared" si="5"/>
        <v>2274.3</v>
      </c>
      <c r="H44" s="50">
        <f t="shared" si="5"/>
        <v>2361.34</v>
      </c>
      <c r="I44" s="50">
        <f t="shared" si="5"/>
        <v>2361.34</v>
      </c>
      <c r="J44" s="51">
        <f t="shared" si="5"/>
        <v>2361.34</v>
      </c>
      <c r="K44" s="146"/>
      <c r="L44" s="132"/>
      <c r="M44" s="132"/>
      <c r="N44" s="132"/>
      <c r="O44" s="132"/>
      <c r="P44" s="132"/>
      <c r="Q44" s="133"/>
    </row>
    <row r="47" spans="6:7" ht="18.75" customHeight="1">
      <c r="F47" s="52"/>
      <c r="G47" s="52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40"/>
  <sheetViews>
    <sheetView tabSelected="1" zoomScaleSheetLayoutView="100" workbookViewId="0" topLeftCell="D1">
      <pane ySplit="7" topLeftCell="A8" activePane="bottomLeft" state="frozen"/>
      <selection pane="topLeft" activeCell="A1" sqref="A1"/>
      <selection pane="bottomLeft" activeCell="L2" sqref="L2:S2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5.8515625" style="3" customWidth="1"/>
    <col min="5" max="11" width="7.7109375" style="4" customWidth="1"/>
    <col min="12" max="12" width="38.00390625" style="1" customWidth="1"/>
    <col min="13" max="18" width="5.57421875" style="53" customWidth="1"/>
    <col min="19" max="19" width="20.421875" style="1" customWidth="1"/>
    <col min="20" max="16384" width="19.7109375" style="1" customWidth="1"/>
  </cols>
  <sheetData>
    <row r="1" spans="12:19" ht="31.5" customHeight="1">
      <c r="L1" s="205" t="s">
        <v>94</v>
      </c>
      <c r="M1" s="205"/>
      <c r="N1" s="205"/>
      <c r="O1" s="205"/>
      <c r="P1" s="205"/>
      <c r="Q1" s="205"/>
      <c r="R1" s="205"/>
      <c r="S1" s="205"/>
    </row>
    <row r="2" spans="12:19" ht="37.5" customHeight="1">
      <c r="L2" s="194" t="s">
        <v>54</v>
      </c>
      <c r="M2" s="194"/>
      <c r="N2" s="194"/>
      <c r="O2" s="194"/>
      <c r="P2" s="194"/>
      <c r="Q2" s="194"/>
      <c r="R2" s="194"/>
      <c r="S2" s="194"/>
    </row>
    <row r="3" spans="1:19" ht="42.75" customHeight="1">
      <c r="A3" s="187" t="s">
        <v>65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ht="9.75" customHeight="1">
      <c r="S4" s="5"/>
    </row>
    <row r="5" spans="1:19" s="6" customFormat="1" ht="42" customHeight="1">
      <c r="A5" s="206" t="s">
        <v>9</v>
      </c>
      <c r="B5" s="189" t="s">
        <v>10</v>
      </c>
      <c r="C5" s="188" t="s">
        <v>11</v>
      </c>
      <c r="D5" s="188" t="s">
        <v>12</v>
      </c>
      <c r="E5" s="191" t="s">
        <v>60</v>
      </c>
      <c r="F5" s="192"/>
      <c r="G5" s="192"/>
      <c r="H5" s="192"/>
      <c r="I5" s="192"/>
      <c r="J5" s="192"/>
      <c r="K5" s="193"/>
      <c r="L5" s="191" t="s">
        <v>13</v>
      </c>
      <c r="M5" s="192"/>
      <c r="N5" s="192"/>
      <c r="O5" s="192"/>
      <c r="P5" s="192"/>
      <c r="Q5" s="192"/>
      <c r="R5" s="193"/>
      <c r="S5" s="189" t="s">
        <v>14</v>
      </c>
    </row>
    <row r="6" spans="1:19" s="6" customFormat="1" ht="21.75" customHeight="1">
      <c r="A6" s="206"/>
      <c r="B6" s="190"/>
      <c r="C6" s="188"/>
      <c r="D6" s="188"/>
      <c r="E6" s="55" t="s">
        <v>1</v>
      </c>
      <c r="F6" s="55" t="s">
        <v>16</v>
      </c>
      <c r="G6" s="55" t="s">
        <v>17</v>
      </c>
      <c r="H6" s="55" t="s">
        <v>18</v>
      </c>
      <c r="I6" s="55" t="s">
        <v>19</v>
      </c>
      <c r="J6" s="55" t="s">
        <v>79</v>
      </c>
      <c r="K6" s="55" t="s">
        <v>80</v>
      </c>
      <c r="L6" s="55" t="s">
        <v>61</v>
      </c>
      <c r="M6" s="56" t="s">
        <v>16</v>
      </c>
      <c r="N6" s="56" t="s">
        <v>17</v>
      </c>
      <c r="O6" s="56" t="s">
        <v>18</v>
      </c>
      <c r="P6" s="56" t="s">
        <v>19</v>
      </c>
      <c r="Q6" s="56" t="s">
        <v>79</v>
      </c>
      <c r="R6" s="56" t="s">
        <v>80</v>
      </c>
      <c r="S6" s="190"/>
    </row>
    <row r="7" spans="1:19" s="6" customFormat="1" ht="11.25" customHeight="1">
      <c r="A7" s="8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04"/>
      <c r="K7" s="8">
        <v>10</v>
      </c>
      <c r="L7" s="8">
        <v>11</v>
      </c>
      <c r="M7" s="32">
        <v>12</v>
      </c>
      <c r="N7" s="32">
        <v>13</v>
      </c>
      <c r="O7" s="32">
        <v>14</v>
      </c>
      <c r="P7" s="32">
        <v>15</v>
      </c>
      <c r="Q7" s="103"/>
      <c r="R7" s="32">
        <v>16</v>
      </c>
      <c r="S7" s="8">
        <v>17</v>
      </c>
    </row>
    <row r="8" spans="1:19" s="6" customFormat="1" ht="27.75" customHeight="1">
      <c r="A8" s="88"/>
      <c r="B8" s="196" t="s">
        <v>63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</row>
    <row r="9" spans="1:19" s="6" customFormat="1" ht="41.25" customHeight="1">
      <c r="A9" s="87">
        <v>1</v>
      </c>
      <c r="B9" s="198" t="s">
        <v>72</v>
      </c>
      <c r="C9" s="199"/>
      <c r="D9" s="200"/>
      <c r="E9" s="200"/>
      <c r="F9" s="200"/>
      <c r="G9" s="200"/>
      <c r="H9" s="200"/>
      <c r="I9" s="200"/>
      <c r="J9" s="200"/>
      <c r="K9" s="200"/>
      <c r="L9" s="200"/>
      <c r="M9" s="199"/>
      <c r="N9" s="199"/>
      <c r="O9" s="199"/>
      <c r="P9" s="199"/>
      <c r="Q9" s="199"/>
      <c r="R9" s="199"/>
      <c r="S9" s="201"/>
    </row>
    <row r="10" spans="1:19" s="6" customFormat="1" ht="32.25" customHeight="1">
      <c r="A10" s="162" t="s">
        <v>4</v>
      </c>
      <c r="B10" s="165" t="s">
        <v>70</v>
      </c>
      <c r="C10" s="138" t="s">
        <v>81</v>
      </c>
      <c r="D10" s="9" t="s">
        <v>36</v>
      </c>
      <c r="E10" s="91">
        <v>93807.14</v>
      </c>
      <c r="F10" s="91">
        <v>13844.5</v>
      </c>
      <c r="G10" s="91">
        <v>14760.12</v>
      </c>
      <c r="H10" s="91">
        <v>15278.72</v>
      </c>
      <c r="I10" s="91">
        <v>16747.52</v>
      </c>
      <c r="J10" s="91">
        <v>16572.64</v>
      </c>
      <c r="K10" s="91">
        <v>16603.64</v>
      </c>
      <c r="L10" s="202"/>
      <c r="M10" s="73"/>
      <c r="N10" s="74"/>
      <c r="O10" s="74"/>
      <c r="P10" s="74"/>
      <c r="Q10" s="74"/>
      <c r="R10" s="75"/>
      <c r="S10" s="147" t="s">
        <v>62</v>
      </c>
    </row>
    <row r="11" spans="1:19" s="6" customFormat="1" ht="19.5" customHeight="1">
      <c r="A11" s="195"/>
      <c r="B11" s="166"/>
      <c r="C11" s="184"/>
      <c r="D11" s="67" t="s">
        <v>3</v>
      </c>
      <c r="E11" s="91">
        <v>93807.14</v>
      </c>
      <c r="F11" s="91">
        <v>13844.5</v>
      </c>
      <c r="G11" s="91">
        <v>14760.12</v>
      </c>
      <c r="H11" s="91">
        <v>15278.72</v>
      </c>
      <c r="I11" s="91">
        <v>16747.52</v>
      </c>
      <c r="J11" s="91">
        <v>16572.64</v>
      </c>
      <c r="K11" s="91">
        <v>16603.64</v>
      </c>
      <c r="L11" s="203"/>
      <c r="M11" s="76"/>
      <c r="N11" s="77"/>
      <c r="O11" s="77"/>
      <c r="P11" s="77"/>
      <c r="Q11" s="77"/>
      <c r="R11" s="78"/>
      <c r="S11" s="168"/>
    </row>
    <row r="12" spans="1:19" s="6" customFormat="1" ht="19.5" customHeight="1">
      <c r="A12" s="195"/>
      <c r="B12" s="166"/>
      <c r="C12" s="184"/>
      <c r="D12" s="82" t="s">
        <v>2</v>
      </c>
      <c r="E12" s="92">
        <f>F12+G12+H12+I12+K12</f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203"/>
      <c r="M12" s="76"/>
      <c r="N12" s="77"/>
      <c r="O12" s="77"/>
      <c r="P12" s="77"/>
      <c r="Q12" s="77"/>
      <c r="R12" s="78"/>
      <c r="S12" s="168"/>
    </row>
    <row r="13" spans="1:19" s="6" customFormat="1" ht="21" customHeight="1">
      <c r="A13" s="195"/>
      <c r="B13" s="166"/>
      <c r="C13" s="184"/>
      <c r="D13" s="82" t="s">
        <v>68</v>
      </c>
      <c r="E13" s="92">
        <f>F13+G13+H13+I13+K13</f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204"/>
      <c r="M13" s="79"/>
      <c r="N13" s="80"/>
      <c r="O13" s="80"/>
      <c r="P13" s="80"/>
      <c r="Q13" s="80"/>
      <c r="R13" s="81"/>
      <c r="S13" s="169"/>
    </row>
    <row r="14" spans="1:19" s="6" customFormat="1" ht="36" customHeight="1">
      <c r="A14" s="162" t="s">
        <v>59</v>
      </c>
      <c r="B14" s="138" t="s">
        <v>74</v>
      </c>
      <c r="C14" s="111" t="s">
        <v>81</v>
      </c>
      <c r="D14" s="100" t="s">
        <v>75</v>
      </c>
      <c r="E14" s="94">
        <v>6000</v>
      </c>
      <c r="F14" s="94">
        <v>1000</v>
      </c>
      <c r="G14" s="94">
        <v>1000</v>
      </c>
      <c r="H14" s="94">
        <v>1000</v>
      </c>
      <c r="I14" s="94">
        <v>1000</v>
      </c>
      <c r="J14" s="94">
        <v>1000</v>
      </c>
      <c r="K14" s="94">
        <v>1000</v>
      </c>
      <c r="L14" s="165" t="s">
        <v>92</v>
      </c>
      <c r="M14" s="147">
        <v>100</v>
      </c>
      <c r="N14" s="147">
        <v>100</v>
      </c>
      <c r="O14" s="147">
        <v>100</v>
      </c>
      <c r="P14" s="147">
        <v>100</v>
      </c>
      <c r="Q14" s="147">
        <v>100</v>
      </c>
      <c r="R14" s="147">
        <v>100</v>
      </c>
      <c r="S14" s="138" t="s">
        <v>71</v>
      </c>
    </row>
    <row r="15" spans="1:19" s="6" customFormat="1" ht="22.5" customHeight="1">
      <c r="A15" s="163"/>
      <c r="B15" s="139"/>
      <c r="C15" s="112"/>
      <c r="D15" s="110" t="s">
        <v>3</v>
      </c>
      <c r="E15" s="94">
        <v>6000</v>
      </c>
      <c r="F15" s="94">
        <v>1000</v>
      </c>
      <c r="G15" s="94">
        <v>1000</v>
      </c>
      <c r="H15" s="94">
        <v>1000</v>
      </c>
      <c r="I15" s="94">
        <v>1000</v>
      </c>
      <c r="J15" s="94">
        <v>1000</v>
      </c>
      <c r="K15" s="94">
        <v>1000</v>
      </c>
      <c r="L15" s="166"/>
      <c r="M15" s="168"/>
      <c r="N15" s="168"/>
      <c r="O15" s="168"/>
      <c r="P15" s="168"/>
      <c r="Q15" s="168"/>
      <c r="R15" s="168"/>
      <c r="S15" s="139"/>
    </row>
    <row r="16" spans="1:19" s="6" customFormat="1" ht="17.25" customHeight="1">
      <c r="A16" s="163"/>
      <c r="B16" s="139"/>
      <c r="C16" s="112"/>
      <c r="D16" s="117" t="s">
        <v>2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66"/>
      <c r="M16" s="168"/>
      <c r="N16" s="168"/>
      <c r="O16" s="168"/>
      <c r="P16" s="168"/>
      <c r="Q16" s="168"/>
      <c r="R16" s="168"/>
      <c r="S16" s="139"/>
    </row>
    <row r="17" spans="1:19" s="6" customFormat="1" ht="17.25" customHeight="1">
      <c r="A17" s="164"/>
      <c r="B17" s="140"/>
      <c r="C17" s="112"/>
      <c r="D17" s="113" t="s">
        <v>68</v>
      </c>
      <c r="E17" s="92">
        <f>F17+G17+H17+I17+K17</f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167"/>
      <c r="M17" s="169"/>
      <c r="N17" s="169"/>
      <c r="O17" s="169"/>
      <c r="P17" s="169"/>
      <c r="Q17" s="169"/>
      <c r="R17" s="169"/>
      <c r="S17" s="140"/>
    </row>
    <row r="18" spans="1:19" s="6" customFormat="1" ht="21" customHeight="1">
      <c r="A18" s="162" t="s">
        <v>78</v>
      </c>
      <c r="B18" s="138" t="s">
        <v>86</v>
      </c>
      <c r="C18" s="111"/>
      <c r="D18" s="100" t="s">
        <v>75</v>
      </c>
      <c r="E18" s="114">
        <v>200</v>
      </c>
      <c r="F18" s="114">
        <v>0</v>
      </c>
      <c r="G18" s="114">
        <v>40</v>
      </c>
      <c r="H18" s="114">
        <v>40</v>
      </c>
      <c r="I18" s="114">
        <v>40</v>
      </c>
      <c r="J18" s="114">
        <v>40</v>
      </c>
      <c r="K18" s="114">
        <v>40</v>
      </c>
      <c r="L18" s="165" t="s">
        <v>91</v>
      </c>
      <c r="M18" s="147">
        <v>100</v>
      </c>
      <c r="N18" s="147">
        <v>100</v>
      </c>
      <c r="O18" s="147">
        <v>100</v>
      </c>
      <c r="P18" s="147">
        <v>100</v>
      </c>
      <c r="Q18" s="147">
        <v>100</v>
      </c>
      <c r="R18" s="147">
        <v>100</v>
      </c>
      <c r="S18" s="138" t="s">
        <v>88</v>
      </c>
    </row>
    <row r="19" spans="1:19" s="6" customFormat="1" ht="17.25" customHeight="1">
      <c r="A19" s="163"/>
      <c r="B19" s="139"/>
      <c r="C19" s="112"/>
      <c r="D19" s="110" t="s">
        <v>3</v>
      </c>
      <c r="E19" s="114">
        <v>200</v>
      </c>
      <c r="F19" s="114">
        <v>0</v>
      </c>
      <c r="G19" s="114">
        <v>40</v>
      </c>
      <c r="H19" s="114">
        <v>40</v>
      </c>
      <c r="I19" s="114">
        <v>40</v>
      </c>
      <c r="J19" s="114">
        <v>40</v>
      </c>
      <c r="K19" s="114">
        <v>40</v>
      </c>
      <c r="L19" s="166"/>
      <c r="M19" s="168"/>
      <c r="N19" s="168"/>
      <c r="O19" s="168"/>
      <c r="P19" s="168"/>
      <c r="Q19" s="168"/>
      <c r="R19" s="168"/>
      <c r="S19" s="139"/>
    </row>
    <row r="20" spans="1:19" s="6" customFormat="1" ht="17.25" customHeight="1">
      <c r="A20" s="163"/>
      <c r="B20" s="139"/>
      <c r="C20" s="112"/>
      <c r="D20" s="113" t="s">
        <v>2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166"/>
      <c r="M20" s="168"/>
      <c r="N20" s="168"/>
      <c r="O20" s="168"/>
      <c r="P20" s="168"/>
      <c r="Q20" s="168"/>
      <c r="R20" s="168"/>
      <c r="S20" s="139"/>
    </row>
    <row r="21" spans="1:19" s="6" customFormat="1" ht="15.75" customHeight="1">
      <c r="A21" s="163"/>
      <c r="B21" s="139"/>
      <c r="C21" s="112"/>
      <c r="D21" s="113" t="s">
        <v>68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167"/>
      <c r="M21" s="169"/>
      <c r="N21" s="169"/>
      <c r="O21" s="169"/>
      <c r="P21" s="169"/>
      <c r="Q21" s="169"/>
      <c r="R21" s="169"/>
      <c r="S21" s="139"/>
    </row>
    <row r="22" spans="1:19" s="6" customFormat="1" ht="0.75" customHeight="1">
      <c r="A22" s="90"/>
      <c r="B22" s="16"/>
      <c r="C22" s="71"/>
      <c r="D22" s="85"/>
      <c r="E22" s="71"/>
      <c r="F22" s="86"/>
      <c r="G22" s="86"/>
      <c r="H22" s="86"/>
      <c r="I22" s="86"/>
      <c r="J22" s="86"/>
      <c r="K22" s="86"/>
      <c r="S22" s="112"/>
    </row>
    <row r="23" spans="1:19" s="6" customFormat="1" ht="45" customHeight="1">
      <c r="A23" s="162" t="s">
        <v>87</v>
      </c>
      <c r="B23" s="165" t="s">
        <v>73</v>
      </c>
      <c r="C23" s="138" t="s">
        <v>81</v>
      </c>
      <c r="D23" s="100" t="s">
        <v>36</v>
      </c>
      <c r="E23" s="115">
        <v>87607.14</v>
      </c>
      <c r="F23" s="115">
        <v>12844.5</v>
      </c>
      <c r="G23" s="115">
        <v>13720.12</v>
      </c>
      <c r="H23" s="116">
        <v>14238.72</v>
      </c>
      <c r="I23" s="115">
        <v>15707.52</v>
      </c>
      <c r="J23" s="115">
        <v>15532.64</v>
      </c>
      <c r="K23" s="115">
        <v>15563.64</v>
      </c>
      <c r="L23" s="96" t="s">
        <v>66</v>
      </c>
      <c r="M23" s="60">
        <v>80</v>
      </c>
      <c r="N23" s="60">
        <v>100</v>
      </c>
      <c r="O23" s="60">
        <v>100</v>
      </c>
      <c r="P23" s="60">
        <v>100</v>
      </c>
      <c r="Q23" s="103">
        <v>100</v>
      </c>
      <c r="R23" s="60">
        <v>100</v>
      </c>
      <c r="S23" s="133" t="s">
        <v>89</v>
      </c>
    </row>
    <row r="24" spans="1:19" s="6" customFormat="1" ht="36" customHeight="1">
      <c r="A24" s="163"/>
      <c r="B24" s="166"/>
      <c r="C24" s="139"/>
      <c r="D24" s="89" t="s">
        <v>3</v>
      </c>
      <c r="E24" s="115">
        <v>87607.14</v>
      </c>
      <c r="F24" s="105">
        <v>12844.5</v>
      </c>
      <c r="G24" s="106">
        <v>13720.12</v>
      </c>
      <c r="H24" s="118">
        <v>14238.72</v>
      </c>
      <c r="I24" s="115">
        <v>15707.52</v>
      </c>
      <c r="J24" s="105">
        <v>15532.64</v>
      </c>
      <c r="K24" s="105">
        <v>15563.64</v>
      </c>
      <c r="L24" s="68" t="s">
        <v>67</v>
      </c>
      <c r="M24" s="60">
        <v>6</v>
      </c>
      <c r="N24" s="60">
        <v>8</v>
      </c>
      <c r="O24" s="60">
        <v>10</v>
      </c>
      <c r="P24" s="60">
        <v>12</v>
      </c>
      <c r="Q24" s="103">
        <v>12</v>
      </c>
      <c r="R24" s="60">
        <v>12</v>
      </c>
      <c r="S24" s="133"/>
    </row>
    <row r="25" spans="1:19" s="6" customFormat="1" ht="33.75" customHeight="1">
      <c r="A25" s="163"/>
      <c r="B25" s="166"/>
      <c r="C25" s="139"/>
      <c r="D25" s="98" t="s">
        <v>2</v>
      </c>
      <c r="E25" s="92">
        <f>F25+G25+H25+I25+K25</f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11" t="s">
        <v>93</v>
      </c>
      <c r="M25" s="98">
        <v>5</v>
      </c>
      <c r="N25" s="98">
        <v>5</v>
      </c>
      <c r="O25" s="98">
        <v>5</v>
      </c>
      <c r="P25" s="98">
        <v>5</v>
      </c>
      <c r="Q25" s="103">
        <v>5</v>
      </c>
      <c r="R25" s="98">
        <v>5</v>
      </c>
      <c r="S25" s="138"/>
    </row>
    <row r="26" spans="1:19" s="6" customFormat="1" ht="33" customHeight="1">
      <c r="A26" s="163"/>
      <c r="B26" s="166"/>
      <c r="C26" s="139"/>
      <c r="D26" s="119" t="s">
        <v>68</v>
      </c>
      <c r="E26" s="92">
        <f>F26+G26+H26+I26+K26</f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3" t="s">
        <v>84</v>
      </c>
      <c r="M26" s="98">
        <v>5</v>
      </c>
      <c r="N26" s="98">
        <v>7</v>
      </c>
      <c r="O26" s="98">
        <v>9</v>
      </c>
      <c r="P26" s="98">
        <v>10</v>
      </c>
      <c r="Q26" s="103">
        <v>11</v>
      </c>
      <c r="R26" s="98">
        <v>12</v>
      </c>
      <c r="S26" s="138"/>
    </row>
    <row r="27" spans="1:19" s="6" customFormat="1" ht="57.75" customHeight="1">
      <c r="A27" s="163"/>
      <c r="B27" s="166"/>
      <c r="C27" s="139"/>
      <c r="D27" s="108"/>
      <c r="E27" s="95"/>
      <c r="F27" s="95"/>
      <c r="G27" s="95"/>
      <c r="H27" s="95"/>
      <c r="I27" s="95"/>
      <c r="J27" s="95"/>
      <c r="K27" s="95"/>
      <c r="L27" s="11" t="s">
        <v>83</v>
      </c>
      <c r="M27" s="98" t="s">
        <v>64</v>
      </c>
      <c r="N27" s="98" t="s">
        <v>64</v>
      </c>
      <c r="O27" s="98" t="s">
        <v>64</v>
      </c>
      <c r="P27" s="98" t="s">
        <v>64</v>
      </c>
      <c r="Q27" s="103" t="s">
        <v>64</v>
      </c>
      <c r="R27" s="98" t="s">
        <v>64</v>
      </c>
      <c r="S27" s="138"/>
    </row>
    <row r="28" spans="1:19" s="6" customFormat="1" ht="33.75" customHeight="1">
      <c r="A28" s="163"/>
      <c r="B28" s="166"/>
      <c r="C28" s="139"/>
      <c r="D28" s="108"/>
      <c r="E28" s="95"/>
      <c r="F28" s="95"/>
      <c r="G28" s="95"/>
      <c r="H28" s="95"/>
      <c r="I28" s="95"/>
      <c r="J28" s="95"/>
      <c r="K28" s="95"/>
      <c r="L28" s="93" t="s">
        <v>85</v>
      </c>
      <c r="M28" s="107">
        <v>60</v>
      </c>
      <c r="N28" s="107">
        <v>65</v>
      </c>
      <c r="O28" s="107">
        <v>70</v>
      </c>
      <c r="P28" s="107">
        <v>75</v>
      </c>
      <c r="Q28" s="107">
        <v>80</v>
      </c>
      <c r="R28" s="107">
        <v>85</v>
      </c>
      <c r="S28" s="138"/>
    </row>
    <row r="29" spans="1:19" s="6" customFormat="1" ht="45.75" customHeight="1">
      <c r="A29" s="163"/>
      <c r="B29" s="166"/>
      <c r="C29" s="139"/>
      <c r="D29" s="108"/>
      <c r="E29" s="95"/>
      <c r="F29" s="95"/>
      <c r="G29" s="95"/>
      <c r="H29" s="95"/>
      <c r="I29" s="95"/>
      <c r="J29" s="95"/>
      <c r="K29" s="95"/>
      <c r="L29" s="93" t="s">
        <v>69</v>
      </c>
      <c r="M29" s="98">
        <v>6</v>
      </c>
      <c r="N29" s="98">
        <v>10</v>
      </c>
      <c r="O29" s="98">
        <v>10</v>
      </c>
      <c r="P29" s="98">
        <v>10</v>
      </c>
      <c r="Q29" s="103">
        <v>10</v>
      </c>
      <c r="R29" s="98">
        <v>10</v>
      </c>
      <c r="S29" s="138"/>
    </row>
    <row r="30" spans="1:19" s="6" customFormat="1" ht="47.25" customHeight="1">
      <c r="A30" s="163"/>
      <c r="B30" s="166"/>
      <c r="C30" s="139"/>
      <c r="D30" s="108"/>
      <c r="E30" s="95"/>
      <c r="F30" s="95"/>
      <c r="G30" s="95"/>
      <c r="H30" s="95"/>
      <c r="I30" s="95"/>
      <c r="J30" s="95"/>
      <c r="K30" s="95"/>
      <c r="L30" s="99" t="s">
        <v>82</v>
      </c>
      <c r="M30" s="97">
        <v>1</v>
      </c>
      <c r="N30" s="97">
        <v>1</v>
      </c>
      <c r="O30" s="97">
        <v>1</v>
      </c>
      <c r="P30" s="97">
        <v>1</v>
      </c>
      <c r="Q30" s="102">
        <v>1</v>
      </c>
      <c r="R30" s="97">
        <v>1</v>
      </c>
      <c r="S30" s="138"/>
    </row>
    <row r="31" spans="1:19" s="6" customFormat="1" ht="42" customHeight="1" thickBot="1">
      <c r="A31" s="163"/>
      <c r="B31" s="166"/>
      <c r="C31" s="139"/>
      <c r="D31" s="109"/>
      <c r="E31" s="120"/>
      <c r="F31" s="121"/>
      <c r="G31" s="121"/>
      <c r="H31" s="121"/>
      <c r="I31" s="121"/>
      <c r="J31" s="121"/>
      <c r="K31" s="121"/>
      <c r="L31" s="72" t="s">
        <v>76</v>
      </c>
      <c r="M31" s="64">
        <v>4</v>
      </c>
      <c r="N31" s="64">
        <v>5</v>
      </c>
      <c r="O31" s="64">
        <v>6</v>
      </c>
      <c r="P31" s="64">
        <v>7</v>
      </c>
      <c r="Q31" s="102">
        <v>8</v>
      </c>
      <c r="R31" s="64">
        <v>9</v>
      </c>
      <c r="S31" s="138"/>
    </row>
    <row r="32" spans="1:19" s="6" customFormat="1" ht="33" customHeight="1" hidden="1">
      <c r="A32" s="90"/>
      <c r="B32" s="16"/>
      <c r="C32" s="70"/>
      <c r="D32" s="70"/>
      <c r="E32" s="70"/>
      <c r="F32" s="70"/>
      <c r="G32" s="70"/>
      <c r="H32" s="70"/>
      <c r="I32" s="70"/>
      <c r="J32" s="101"/>
      <c r="K32" s="70"/>
      <c r="P32" s="6" t="s">
        <v>64</v>
      </c>
      <c r="S32" s="138"/>
    </row>
    <row r="33" spans="1:16" s="6" customFormat="1" ht="23.25" customHeight="1" hidden="1" thickBot="1">
      <c r="A33" s="84"/>
      <c r="B33" s="57"/>
      <c r="C33" s="83"/>
      <c r="D33" s="34"/>
      <c r="E33" s="35"/>
      <c r="F33" s="35"/>
      <c r="G33" s="35"/>
      <c r="H33" s="35"/>
      <c r="I33" s="35"/>
      <c r="J33" s="35"/>
      <c r="K33" s="35"/>
      <c r="P33" s="6">
        <v>12</v>
      </c>
    </row>
    <row r="34" spans="1:19" ht="23.25" customHeight="1" thickBot="1">
      <c r="A34" s="132"/>
      <c r="B34" s="138" t="s">
        <v>77</v>
      </c>
      <c r="C34" s="141"/>
      <c r="D34" s="125" t="s">
        <v>26</v>
      </c>
      <c r="E34" s="123">
        <v>93807.14</v>
      </c>
      <c r="F34" s="129">
        <v>13844.5</v>
      </c>
      <c r="G34" s="123">
        <v>14760.12</v>
      </c>
      <c r="H34" s="129">
        <v>15278.72</v>
      </c>
      <c r="I34" s="123">
        <v>16747.52</v>
      </c>
      <c r="J34" s="129">
        <v>16572.64</v>
      </c>
      <c r="K34" s="123">
        <v>16603.64</v>
      </c>
      <c r="L34" s="144"/>
      <c r="M34" s="132"/>
      <c r="N34" s="132"/>
      <c r="O34" s="132"/>
      <c r="P34" s="132"/>
      <c r="Q34" s="147"/>
      <c r="R34" s="132"/>
      <c r="S34" s="133"/>
    </row>
    <row r="35" spans="1:19" ht="16.5" customHeight="1" thickBot="1">
      <c r="A35" s="132"/>
      <c r="B35" s="139"/>
      <c r="C35" s="142"/>
      <c r="D35" s="126" t="s">
        <v>3</v>
      </c>
      <c r="E35" s="123">
        <v>93807.14</v>
      </c>
      <c r="F35" s="129">
        <v>13844.5</v>
      </c>
      <c r="G35" s="123">
        <v>14760.12</v>
      </c>
      <c r="H35" s="129">
        <v>15278.72</v>
      </c>
      <c r="I35" s="123">
        <f>I34</f>
        <v>16747.52</v>
      </c>
      <c r="J35" s="129">
        <v>16572.64</v>
      </c>
      <c r="K35" s="123">
        <v>16603.64</v>
      </c>
      <c r="L35" s="145"/>
      <c r="M35" s="132"/>
      <c r="N35" s="132"/>
      <c r="O35" s="132"/>
      <c r="P35" s="132"/>
      <c r="Q35" s="168"/>
      <c r="R35" s="132"/>
      <c r="S35" s="133"/>
    </row>
    <row r="36" spans="1:19" ht="17.25" customHeight="1" thickBot="1">
      <c r="A36" s="132"/>
      <c r="B36" s="139"/>
      <c r="C36" s="142"/>
      <c r="D36" s="127" t="s">
        <v>2</v>
      </c>
      <c r="E36" s="124">
        <v>0</v>
      </c>
      <c r="F36" s="130">
        <v>0</v>
      </c>
      <c r="G36" s="124">
        <v>0</v>
      </c>
      <c r="H36" s="130">
        <v>0</v>
      </c>
      <c r="I36" s="124">
        <v>0</v>
      </c>
      <c r="J36" s="130">
        <v>0</v>
      </c>
      <c r="K36" s="124">
        <v>0</v>
      </c>
      <c r="L36" s="145"/>
      <c r="M36" s="132"/>
      <c r="N36" s="132"/>
      <c r="O36" s="132"/>
      <c r="P36" s="132"/>
      <c r="Q36" s="168"/>
      <c r="R36" s="132"/>
      <c r="S36" s="133"/>
    </row>
    <row r="37" spans="1:19" ht="18.75" customHeight="1" thickBot="1">
      <c r="A37" s="132"/>
      <c r="B37" s="140"/>
      <c r="C37" s="143"/>
      <c r="D37" s="128" t="s">
        <v>68</v>
      </c>
      <c r="E37" s="122">
        <f>SUM(F37:K37)</f>
        <v>0</v>
      </c>
      <c r="F37" s="131">
        <v>0</v>
      </c>
      <c r="G37" s="122">
        <v>0</v>
      </c>
      <c r="H37" s="131">
        <v>0</v>
      </c>
      <c r="I37" s="122">
        <v>0</v>
      </c>
      <c r="J37" s="131">
        <v>0</v>
      </c>
      <c r="K37" s="122">
        <v>0</v>
      </c>
      <c r="L37" s="146"/>
      <c r="M37" s="132"/>
      <c r="N37" s="132"/>
      <c r="O37" s="132"/>
      <c r="P37" s="132"/>
      <c r="Q37" s="169"/>
      <c r="R37" s="132"/>
      <c r="S37" s="133"/>
    </row>
    <row r="39" ht="18.75" customHeight="1">
      <c r="L39" s="1" t="s">
        <v>90</v>
      </c>
    </row>
    <row r="40" spans="6:7" ht="18.75" customHeight="1">
      <c r="F40" s="52"/>
      <c r="G40" s="52"/>
    </row>
  </sheetData>
  <sheetProtection/>
  <mergeCells count="52">
    <mergeCell ref="A18:A21"/>
    <mergeCell ref="A23:A31"/>
    <mergeCell ref="L14:L17"/>
    <mergeCell ref="M18:M21"/>
    <mergeCell ref="N18:N21"/>
    <mergeCell ref="M14:M17"/>
    <mergeCell ref="N14:N17"/>
    <mergeCell ref="B23:B31"/>
    <mergeCell ref="L18:L21"/>
    <mergeCell ref="C23:C31"/>
    <mergeCell ref="L1:S1"/>
    <mergeCell ref="A3:S3"/>
    <mergeCell ref="A5:A6"/>
    <mergeCell ref="B5:B6"/>
    <mergeCell ref="C5:C6"/>
    <mergeCell ref="Q14:Q17"/>
    <mergeCell ref="R14:R17"/>
    <mergeCell ref="A14:A17"/>
    <mergeCell ref="O14:O17"/>
    <mergeCell ref="S5:S6"/>
    <mergeCell ref="A34:A37"/>
    <mergeCell ref="B34:B37"/>
    <mergeCell ref="C34:C37"/>
    <mergeCell ref="L34:L37"/>
    <mergeCell ref="M34:M37"/>
    <mergeCell ref="Q34:Q37"/>
    <mergeCell ref="B10:B13"/>
    <mergeCell ref="S14:S17"/>
    <mergeCell ref="N34:N37"/>
    <mergeCell ref="S34:S37"/>
    <mergeCell ref="S23:S32"/>
    <mergeCell ref="O34:O37"/>
    <mergeCell ref="P34:P37"/>
    <mergeCell ref="R34:R37"/>
    <mergeCell ref="Q18:Q21"/>
    <mergeCell ref="P14:P17"/>
    <mergeCell ref="B18:B21"/>
    <mergeCell ref="B14:B17"/>
    <mergeCell ref="S18:S21"/>
    <mergeCell ref="R18:R21"/>
    <mergeCell ref="O18:O21"/>
    <mergeCell ref="P18:P21"/>
    <mergeCell ref="L2:S2"/>
    <mergeCell ref="A10:A13"/>
    <mergeCell ref="C10:C13"/>
    <mergeCell ref="D5:D6"/>
    <mergeCell ref="L5:R5"/>
    <mergeCell ref="E5:K5"/>
    <mergeCell ref="B8:S8"/>
    <mergeCell ref="B9:S9"/>
    <mergeCell ref="S10:S13"/>
    <mergeCell ref="L10:L13"/>
  </mergeCells>
  <printOptions horizontalCentered="1"/>
  <pageMargins left="0.1968503937007874" right="0.1968503937007874" top="0.7874015748031497" bottom="0.1968503937007874" header="0" footer="0"/>
  <pageSetup fitToHeight="0" fitToWidth="1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Аносов В. Н.</dc:creator>
  <cp:keywords/>
  <dc:description/>
  <cp:lastModifiedBy>Кургузова</cp:lastModifiedBy>
  <cp:lastPrinted>2018-09-24T08:43:49Z</cp:lastPrinted>
  <dcterms:created xsi:type="dcterms:W3CDTF">2013-10-21T11:04:08Z</dcterms:created>
  <dcterms:modified xsi:type="dcterms:W3CDTF">2018-09-26T09:24:40Z</dcterms:modified>
  <cp:category/>
  <cp:version/>
  <cp:contentType/>
  <cp:contentStatus/>
</cp:coreProperties>
</file>